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<sst xmlns="http://schemas.openxmlformats.org/spreadsheetml/2006/main" count="150" uniqueCount="87">
  <si>
    <t>Klasyfikacja budżet.</t>
  </si>
  <si>
    <t>Treść</t>
  </si>
  <si>
    <t>Dział</t>
  </si>
  <si>
    <t>Rozdz.</t>
  </si>
  <si>
    <t>Par.</t>
  </si>
  <si>
    <t>Wydatki inwestycyjne jednostek budżetowych</t>
  </si>
  <si>
    <t>4210</t>
  </si>
  <si>
    <t>Zakup materiałów i wyposażenia</t>
  </si>
  <si>
    <t>4300</t>
  </si>
  <si>
    <t>Zakup usług pozostałych</t>
  </si>
  <si>
    <t>Drogi publiczne gminne</t>
  </si>
  <si>
    <t>4270</t>
  </si>
  <si>
    <t>Zakup usług remontowych</t>
  </si>
  <si>
    <t>6050</t>
  </si>
  <si>
    <t>Gospodarka mieszkaniowa</t>
  </si>
  <si>
    <t>Gospodarka gruntami i nieruchomościami</t>
  </si>
  <si>
    <t>6060</t>
  </si>
  <si>
    <t>Wydatki na zakupy inwestycyjne jedn.budżet.</t>
  </si>
  <si>
    <t>Pozostała działalność</t>
  </si>
  <si>
    <t>Administracja publiczna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</si>
  <si>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</si>
  <si>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</si>
  <si>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</si>
  <si>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</si>
  <si>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</si>
  <si>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Urzędy gmin</t>
  </si>
  <si>
    <t>Zakup energii</t>
  </si>
  <si>
    <t>Bezpieczeństwo publiczne i ochrona przeciwpożarowa</t>
  </si>
  <si>
    <t>Ochotnicze straże pożarne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</si>
  <si>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</si>
  <si>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</si>
  <si>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</si>
  <si>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</si>
  <si>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</si>
  <si>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</si>
  <si>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</si>
  <si>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</si>
  <si>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</si>
  <si>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</si>
  <si>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</si>
  <si>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</si>
  <si>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</si>
  <si>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</si>
  <si>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</si>
  <si>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</si>
  <si>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</si>
  <si>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</si>
  <si>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</si>
  <si>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</si>
  <si>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</si>
  <si>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Zasiłki i pomoc w nat.oraz skł.na ubezp.społ.</t>
  </si>
  <si>
    <t xml:space="preserve">Dotacja podmiotowa dla zakładu budżetowego </t>
  </si>
  <si>
    <t>Gospodarka komunalna i ochrona środowiska</t>
  </si>
  <si>
    <t>Gospodarka ściekowa i ochrona wód</t>
  </si>
  <si>
    <t>Utrzymanie zieleni w miastach i gminach</t>
  </si>
  <si>
    <t>Oświetlenie ulic, placów i dróg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</si>
  <si>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</si>
  <si>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</si>
  <si>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</si>
  <si>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</si>
  <si>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</si>
  <si>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</si>
  <si>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</si>
  <si>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</si>
  <si>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</si>
  <si>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</si>
  <si>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Pomoc Społeczna</t>
  </si>
  <si>
    <t>Razem plan na 2005</t>
  </si>
  <si>
    <t>Załącznik Nr 2</t>
  </si>
  <si>
    <t>Rady Miejskiej w Wyszkowie</t>
  </si>
  <si>
    <t>Przewodniczący Rady</t>
  </si>
  <si>
    <t>Wojciech Chodkowski</t>
  </si>
  <si>
    <t>Zmniejszenia</t>
  </si>
  <si>
    <t>Zwiększenia</t>
  </si>
  <si>
    <t>Zmiana plan wydatków budżetu gminy na 2005 rok.</t>
  </si>
  <si>
    <t>Domy pomocy społecznej</t>
  </si>
  <si>
    <t>Działalność usługowa</t>
  </si>
  <si>
    <t>Prace geodezyjne i kartograficzne</t>
  </si>
  <si>
    <t>Gimnazja</t>
  </si>
  <si>
    <t>Ochrona zdrowia</t>
  </si>
  <si>
    <t>Dot.celowa z budżetu na finans.lub dofinans.zadań zleconych do realizacji fundacjom</t>
  </si>
  <si>
    <t>Kultura i ochrona dziedzictwa narodowego</t>
  </si>
  <si>
    <t>Kultura fizyczna i sport</t>
  </si>
  <si>
    <t xml:space="preserve">Zakup usług pozostałych </t>
  </si>
  <si>
    <t>Zakup usług przez jednostki samorządu terytorialnego od innych jednostek samorządu terytorialnego</t>
  </si>
  <si>
    <t>do Uchwały Nr XXXII/3/2005</t>
  </si>
  <si>
    <t>z dnia 3 marca 2005r.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</si>
</sst>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8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8"/>
      </top>
      <bottom>
        <color indexed="8"/>
      </bottom>
    </border>
    <border>
      <left style="thin">
        <color indexed="8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8"/>
      </top>
      <bottom>
        <color indexed="8"/>
      </bottom>
    </border>
    <border>
      <left>
        <color indexed="63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wrapText="1"/>
    </xf>
    <xf numFmtId="0" fontId="4" fillId="0" borderId="1" xfId="0" applyFont="1" applyAlignment="1">
      <alignment/>
    </xf>
    <xf numFmtId="0" fontId="1" fillId="0" borderId="1" xfId="0" applyFont="1" applyAlignment="1">
      <alignment/>
    </xf>
    <xf numFmtId="49" fontId="1" fillId="0" borderId="1" xfId="0" applyFont="1" applyAlignment="1">
      <alignment horizontal="center"/>
    </xf>
    <xf numFmtId="0" fontId="1" fillId="0" borderId="1" xfId="0" applyFont="1" applyAlignment="1">
      <alignment wrapText="1"/>
    </xf>
    <xf numFmtId="0" fontId="1" fillId="0" borderId="1" xfId="0" applyFont="1" applyAlignment="1">
      <alignment wrapText="1"/>
    </xf>
    <xf numFmtId="0" fontId="1" fillId="0" borderId="0" xfId="0" applyFont="1" applyAlignment="1">
      <alignment/>
    </xf>
    <xf numFmtId="49" fontId="1" fillId="0" borderId="1" xfId="0" applyFont="1" applyAlignment="1">
      <alignment/>
    </xf>
    <xf numFmtId="49" fontId="4" fillId="0" borderId="1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6" xfId="0" applyBorder="1" applyAlignment="1">
      <alignment/>
    </xf>
    <xf numFmtId="49" fontId="4" fillId="0" borderId="7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49" fontId="5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Border="1" applyAlignment="1">
      <alignment wrapText="1"/>
    </xf>
    <xf numFmtId="49" fontId="1" fillId="0" borderId="1" xfId="0" applyFont="1" applyAlignment="1">
      <alignment/>
    </xf>
    <xf numFmtId="0" fontId="1" fillId="0" borderId="1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4" fillId="0" borderId="1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3" fontId="4" fillId="0" borderId="1" xfId="0" applyFont="1" applyBorder="1" applyAlignment="1">
      <alignment horizontal="right"/>
    </xf>
    <xf numFmtId="3" fontId="4" fillId="0" borderId="16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1" fillId="0" borderId="16" xfId="0" applyFont="1" applyBorder="1" applyAlignment="1">
      <alignment horizontal="right"/>
    </xf>
    <xf numFmtId="3" fontId="4" fillId="0" borderId="17" xfId="0" applyFont="1" applyBorder="1" applyAlignment="1">
      <alignment/>
    </xf>
    <xf numFmtId="3" fontId="1" fillId="0" borderId="18" xfId="0" applyFont="1" applyBorder="1" applyAlignment="1">
      <alignment horizontal="right"/>
    </xf>
    <xf numFmtId="3" fontId="2" fillId="0" borderId="1" xfId="0" applyFont="1" applyBorder="1" applyAlignment="1">
      <alignment horizontal="right"/>
    </xf>
    <xf numFmtId="3" fontId="2" fillId="0" borderId="16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" fillId="0" borderId="19" xfId="0" applyFont="1" applyBorder="1" applyAlignment="1">
      <alignment horizontal="right"/>
    </xf>
    <xf numFmtId="3" fontId="2" fillId="0" borderId="2" xfId="0" applyFont="1" applyBorder="1" applyAlignment="1">
      <alignment/>
    </xf>
    <xf numFmtId="3" fontId="4" fillId="0" borderId="20" xfId="0" applyFont="1" applyBorder="1" applyAlignment="1">
      <alignment horizontal="right"/>
    </xf>
    <xf numFmtId="3" fontId="2" fillId="0" borderId="20" xfId="0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/>
    </xf>
    <xf numFmtId="3" fontId="2" fillId="0" borderId="23" xfId="0" applyFont="1" applyBorder="1" applyAlignment="1">
      <alignment horizontal="right"/>
    </xf>
    <xf numFmtId="3" fontId="0" fillId="0" borderId="24" xfId="0" applyNumberFormat="1" applyFont="1" applyBorder="1" applyAlignment="1">
      <alignment/>
    </xf>
    <xf numFmtId="3" fontId="4" fillId="0" borderId="23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4" fillId="0" borderId="31" xfId="0" applyFont="1" applyBorder="1" applyAlignment="1">
      <alignment horizontal="right"/>
    </xf>
    <xf numFmtId="3" fontId="1" fillId="0" borderId="32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0" fillId="0" borderId="34" xfId="0" applyFont="1" applyBorder="1" applyAlignment="1">
      <alignment/>
    </xf>
    <xf numFmtId="3" fontId="4" fillId="0" borderId="30" xfId="0" applyNumberFormat="1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4" fillId="0" borderId="37" xfId="0" applyFont="1" applyBorder="1" applyAlignment="1">
      <alignment horizontal="right"/>
    </xf>
    <xf numFmtId="0" fontId="7" fillId="0" borderId="35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31" xfId="0" applyFont="1" applyBorder="1" applyAlignment="1">
      <alignment horizontal="right"/>
    </xf>
    <xf numFmtId="0" fontId="0" fillId="0" borderId="38" xfId="0" applyFont="1" applyBorder="1" applyAlignment="1">
      <alignment/>
    </xf>
    <xf numFmtId="3" fontId="2" fillId="0" borderId="39" xfId="0" applyNumberFormat="1" applyFont="1" applyBorder="1" applyAlignment="1">
      <alignment horizontal="right"/>
    </xf>
    <xf numFmtId="3" fontId="4" fillId="0" borderId="39" xfId="0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40" xfId="0" applyFont="1" applyBorder="1" applyAlignment="1">
      <alignment horizontal="right"/>
    </xf>
    <xf numFmtId="3" fontId="4" fillId="0" borderId="41" xfId="0" applyFont="1" applyBorder="1" applyAlignment="1">
      <alignment horizontal="right"/>
    </xf>
    <xf numFmtId="3" fontId="1" fillId="0" borderId="41" xfId="0" applyFont="1" applyBorder="1" applyAlignment="1">
      <alignment horizontal="right"/>
    </xf>
    <xf numFmtId="3" fontId="1" fillId="0" borderId="42" xfId="0" applyFont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6" fillId="0" borderId="35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4" fillId="0" borderId="7" xfId="0" applyFont="1" applyBorder="1" applyAlignment="1">
      <alignment/>
    </xf>
    <xf numFmtId="3" fontId="1" fillId="0" borderId="45" xfId="0" applyFont="1" applyBorder="1" applyAlignment="1">
      <alignment horizontal="right"/>
    </xf>
    <xf numFmtId="3" fontId="4" fillId="0" borderId="45" xfId="0" applyFont="1" applyBorder="1" applyAlignment="1">
      <alignment horizontal="right"/>
    </xf>
    <xf numFmtId="3" fontId="1" fillId="0" borderId="46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1" xfId="0" applyFont="1" applyBorder="1" applyAlignment="1">
      <alignment/>
    </xf>
    <xf numFmtId="3" fontId="4" fillId="0" borderId="30" xfId="0" applyFont="1" applyBorder="1" applyAlignment="1">
      <alignment horizontal="right"/>
    </xf>
    <xf numFmtId="3" fontId="1" fillId="0" borderId="30" xfId="0" applyFont="1" applyBorder="1" applyAlignment="1">
      <alignment horizontal="right"/>
    </xf>
    <xf numFmtId="0" fontId="2" fillId="0" borderId="25" xfId="0" applyFont="1" applyBorder="1" applyAlignment="1">
      <alignment/>
    </xf>
    <xf numFmtId="3" fontId="1" fillId="0" borderId="3" xfId="0" applyFont="1" applyBorder="1" applyAlignment="1">
      <alignment horizontal="right"/>
    </xf>
    <xf numFmtId="3" fontId="1" fillId="0" borderId="14" xfId="0" applyFont="1" applyBorder="1" applyAlignment="1">
      <alignment horizontal="right"/>
    </xf>
    <xf numFmtId="3" fontId="1" fillId="0" borderId="47" xfId="0" applyFont="1" applyBorder="1" applyAlignment="1">
      <alignment horizontal="right"/>
    </xf>
    <xf numFmtId="0" fontId="2" fillId="0" borderId="37" xfId="0" applyFont="1" applyBorder="1" applyAlignment="1">
      <alignment/>
    </xf>
    <xf numFmtId="3" fontId="2" fillId="0" borderId="30" xfId="0" applyFont="1" applyBorder="1" applyAlignment="1">
      <alignment horizontal="right"/>
    </xf>
    <xf numFmtId="0" fontId="2" fillId="0" borderId="37" xfId="0" applyFont="1" applyBorder="1" applyAlignment="1">
      <alignment/>
    </xf>
    <xf numFmtId="0" fontId="2" fillId="0" borderId="3" xfId="0" applyFont="1" applyBorder="1" applyAlignment="1">
      <alignment/>
    </xf>
    <xf numFmtId="3" fontId="1" fillId="0" borderId="34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4" fillId="0" borderId="7" xfId="0" applyFont="1" applyBorder="1" applyAlignment="1">
      <alignment horizontal="right"/>
    </xf>
    <xf numFmtId="3" fontId="4" fillId="0" borderId="7" xfId="0" applyFont="1" applyBorder="1" applyAlignment="1">
      <alignment horizontal="right"/>
    </xf>
    <xf numFmtId="3" fontId="4" fillId="0" borderId="30" xfId="0" applyFont="1" applyBorder="1" applyAlignment="1">
      <alignment horizontal="right"/>
    </xf>
    <xf numFmtId="0" fontId="1" fillId="0" borderId="48" xfId="0" applyFont="1" applyBorder="1" applyAlignment="1">
      <alignment/>
    </xf>
    <xf numFmtId="0" fontId="0" fillId="0" borderId="8" xfId="0" applyFont="1" applyBorder="1" applyAlignment="1">
      <alignment wrapText="1"/>
    </xf>
    <xf numFmtId="0" fontId="1" fillId="0" borderId="49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49" fontId="4" fillId="0" borderId="52" xfId="0" applyFont="1" applyBorder="1" applyAlignment="1">
      <alignment horizontal="center"/>
    </xf>
    <xf numFmtId="49" fontId="1" fillId="0" borderId="53" xfId="0" applyFont="1" applyBorder="1" applyAlignment="1">
      <alignment horizontal="center"/>
    </xf>
    <xf numFmtId="49" fontId="1" fillId="0" borderId="54" xfId="0" applyFont="1" applyBorder="1" applyAlignment="1">
      <alignment horizontal="center"/>
    </xf>
    <xf numFmtId="49" fontId="2" fillId="0" borderId="53" xfId="0" applyFont="1" applyBorder="1" applyAlignment="1">
      <alignment horizontal="center"/>
    </xf>
    <xf numFmtId="49" fontId="4" fillId="0" borderId="0" xfId="0" applyFont="1" applyBorder="1" applyAlignment="1">
      <alignment horizontal="center"/>
    </xf>
    <xf numFmtId="49" fontId="2" fillId="0" borderId="55" xfId="0" applyFont="1" applyBorder="1" applyAlignment="1">
      <alignment horizontal="center"/>
    </xf>
    <xf numFmtId="49" fontId="1" fillId="0" borderId="55" xfId="0" applyFont="1" applyBorder="1" applyAlignment="1">
      <alignment horizontal="center"/>
    </xf>
    <xf numFmtId="49" fontId="1" fillId="0" borderId="56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49" fontId="1" fillId="0" borderId="57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49" fontId="1" fillId="0" borderId="53" xfId="0" applyFont="1" applyBorder="1" applyAlignment="1">
      <alignment/>
    </xf>
    <xf numFmtId="49" fontId="4" fillId="0" borderId="53" xfId="0" applyFont="1" applyBorder="1" applyAlignment="1">
      <alignment/>
    </xf>
    <xf numFmtId="0" fontId="4" fillId="0" borderId="53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7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3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7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4" fillId="0" borderId="37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2" fillId="0" borderId="61" xfId="0" applyFont="1" applyBorder="1" applyAlignment="1">
      <alignment/>
    </xf>
    <xf numFmtId="3" fontId="2" fillId="0" borderId="62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3" fontId="2" fillId="0" borderId="65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52" xfId="0" applyFont="1" applyBorder="1" applyAlignment="1">
      <alignment/>
    </xf>
    <xf numFmtId="49" fontId="4" fillId="0" borderId="56" xfId="0" applyFont="1" applyBorder="1" applyAlignment="1">
      <alignment/>
    </xf>
    <xf numFmtId="0" fontId="4" fillId="0" borderId="37" xfId="0" applyFont="1" applyBorder="1" applyAlignment="1">
      <alignment/>
    </xf>
    <xf numFmtId="0" fontId="1" fillId="0" borderId="55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/>
    </xf>
    <xf numFmtId="49" fontId="4" fillId="0" borderId="66" xfId="0" applyFont="1" applyBorder="1" applyAlignment="1">
      <alignment/>
    </xf>
    <xf numFmtId="0" fontId="1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32" xfId="0" applyFont="1" applyBorder="1" applyAlignment="1">
      <alignment horizontal="right"/>
    </xf>
    <xf numFmtId="49" fontId="1" fillId="0" borderId="66" xfId="0" applyFont="1" applyBorder="1" applyAlignment="1">
      <alignment/>
    </xf>
    <xf numFmtId="49" fontId="2" fillId="0" borderId="66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3" fontId="2" fillId="0" borderId="67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/>
    </xf>
    <xf numFmtId="49" fontId="4" fillId="0" borderId="68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6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69" xfId="0" applyFont="1" applyBorder="1" applyAlignment="1">
      <alignment horizontal="right"/>
    </xf>
    <xf numFmtId="3" fontId="6" fillId="0" borderId="70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72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47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72" xfId="0" applyFont="1" applyBorder="1" applyAlignment="1">
      <alignment horizontal="right"/>
    </xf>
    <xf numFmtId="3" fontId="4" fillId="0" borderId="14" xfId="0" applyFont="1" applyBorder="1" applyAlignment="1">
      <alignment horizontal="right"/>
    </xf>
    <xf numFmtId="3" fontId="2" fillId="0" borderId="72" xfId="0" applyFont="1" applyBorder="1" applyAlignment="1">
      <alignment horizontal="right"/>
    </xf>
    <xf numFmtId="3" fontId="2" fillId="0" borderId="14" xfId="0" applyFont="1" applyBorder="1" applyAlignment="1">
      <alignment horizontal="right"/>
    </xf>
    <xf numFmtId="0" fontId="1" fillId="0" borderId="55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49" fontId="1" fillId="0" borderId="6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4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4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73" xfId="0" applyFont="1" applyBorder="1" applyAlignment="1">
      <alignment vertical="center"/>
    </xf>
    <xf numFmtId="0" fontId="1" fillId="0" borderId="74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96"/>
  <sheetViews>
    <sheetView tabSelected="1" zoomScale="75" zoomScaleNormal="75" workbookViewId="0" topLeftCell="B1">
      <selection activeCell="D14" sqref="D14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15.28125" style="1" customWidth="1"/>
    <col min="6" max="6" width="13.00390625" style="1" customWidth="1"/>
    <col min="7" max="7" width="12.28125" style="1" customWidth="1"/>
    <col min="8" max="8" width="17.28125" style="1" customWidth="1"/>
    <col min="9" max="9" width="15.28125" style="1" customWidth="1"/>
    <col min="10" max="10" width="12.57421875" style="1" customWidth="1"/>
    <col min="11" max="16384" width="9.140625" style="1" customWidth="1"/>
  </cols>
  <sheetData>
    <row r="1" spans="1:10" ht="12.75">
      <c r="A1" s="2"/>
      <c r="B1" s="2"/>
      <c r="C1" s="2"/>
      <c r="D1" s="44"/>
      <c r="E1" s="47"/>
      <c r="F1" s="47"/>
      <c r="G1" s="45"/>
      <c r="I1" s="47" t="s">
        <v>68</v>
      </c>
      <c r="J1" s="45"/>
    </row>
    <row r="2" spans="1:10" ht="12.75">
      <c r="A2" s="2"/>
      <c r="B2" s="2"/>
      <c r="C2" s="2"/>
      <c r="D2" s="44"/>
      <c r="E2" s="48"/>
      <c r="F2" s="48"/>
      <c r="G2" s="46"/>
      <c r="I2" s="48" t="s">
        <v>85</v>
      </c>
      <c r="J2" s="46"/>
    </row>
    <row r="3" spans="1:10" ht="12.75">
      <c r="A3" s="2"/>
      <c r="B3" s="2"/>
      <c r="C3" s="2"/>
      <c r="D3" s="44"/>
      <c r="E3" s="47"/>
      <c r="F3" s="47"/>
      <c r="G3" s="45"/>
      <c r="I3" s="47" t="s">
        <v>69</v>
      </c>
      <c r="J3" s="45"/>
    </row>
    <row r="4" spans="1:10" ht="12.75">
      <c r="A4" s="2"/>
      <c r="B4" s="2"/>
      <c r="C4" s="2"/>
      <c r="D4" s="44"/>
      <c r="E4" s="47"/>
      <c r="F4" s="47"/>
      <c r="G4" s="45"/>
      <c r="I4" s="47" t="s">
        <v>86</v>
      </c>
      <c r="J4" s="45"/>
    </row>
    <row r="5" spans="1:10" ht="12.75">
      <c r="A5" s="2"/>
      <c r="B5" s="2"/>
      <c r="C5" s="2"/>
      <c r="D5" s="113"/>
      <c r="E5" s="114"/>
      <c r="F5" s="114"/>
      <c r="G5" s="115"/>
      <c r="I5" s="114"/>
      <c r="J5" s="115"/>
    </row>
    <row r="6" spans="1:9" ht="15.75">
      <c r="A6" s="257" t="s">
        <v>74</v>
      </c>
      <c r="B6" s="258"/>
      <c r="C6" s="258"/>
      <c r="D6" s="258"/>
      <c r="E6" s="258"/>
      <c r="F6" s="258"/>
      <c r="G6" s="259"/>
      <c r="H6" s="259"/>
      <c r="I6" s="259"/>
    </row>
    <row r="7" spans="1:7" ht="15.75">
      <c r="A7" s="49"/>
      <c r="B7" s="49"/>
      <c r="C7" s="49"/>
      <c r="D7" s="49"/>
      <c r="E7" s="49"/>
      <c r="F7" s="49"/>
      <c r="G7" s="3"/>
    </row>
    <row r="8" spans="1:7" ht="12.75">
      <c r="A8" s="4"/>
      <c r="B8" s="4"/>
      <c r="C8" s="4"/>
      <c r="D8" s="4"/>
      <c r="E8" s="4"/>
      <c r="F8" s="4"/>
      <c r="G8" s="51"/>
    </row>
    <row r="9" spans="1:10" ht="13.5" customHeight="1" thickBot="1">
      <c r="A9" s="129" t="s">
        <v>0</v>
      </c>
      <c r="B9" s="129"/>
      <c r="C9" s="151"/>
      <c r="D9" s="255" t="s">
        <v>1</v>
      </c>
      <c r="E9" s="251" t="s">
        <v>72</v>
      </c>
      <c r="F9" s="252"/>
      <c r="G9" s="253"/>
      <c r="H9" s="251" t="s">
        <v>73</v>
      </c>
      <c r="I9" s="252"/>
      <c r="J9" s="254"/>
    </row>
    <row r="10" spans="1:228" ht="43.5" customHeight="1" thickTop="1">
      <c r="A10" s="129" t="s">
        <v>2</v>
      </c>
      <c r="B10" s="146" t="s">
        <v>3</v>
      </c>
      <c r="C10" s="152" t="s">
        <v>4</v>
      </c>
      <c r="D10" s="256"/>
      <c r="E10" s="172" t="s">
        <v>58</v>
      </c>
      <c r="F10" s="147" t="s">
        <v>59</v>
      </c>
      <c r="G10" s="148" t="s">
        <v>67</v>
      </c>
      <c r="H10" s="149" t="s">
        <v>58</v>
      </c>
      <c r="I10" s="147" t="s">
        <v>59</v>
      </c>
      <c r="J10" s="150" t="s">
        <v>67</v>
      </c>
      <c r="K10" s="50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</row>
    <row r="11" spans="1:10" ht="15.75" customHeight="1">
      <c r="A11" s="142"/>
      <c r="B11" s="143">
        <v>60016</v>
      </c>
      <c r="C11" s="153"/>
      <c r="D11" s="178" t="s">
        <v>10</v>
      </c>
      <c r="E11" s="145"/>
      <c r="F11" s="144"/>
      <c r="G11" s="53"/>
      <c r="H11" s="145">
        <f>SUM(H12:H12)</f>
        <v>1124339</v>
      </c>
      <c r="I11" s="144"/>
      <c r="J11" s="131">
        <f aca="true" t="shared" si="0" ref="J11:J16">SUM(H11:I11)</f>
        <v>1124339</v>
      </c>
    </row>
    <row r="12" spans="1:10" ht="14.25" customHeight="1">
      <c r="A12" s="130"/>
      <c r="B12" s="75"/>
      <c r="C12" s="154" t="s">
        <v>13</v>
      </c>
      <c r="D12" s="79" t="s">
        <v>5</v>
      </c>
      <c r="E12" s="60"/>
      <c r="F12" s="21"/>
      <c r="G12" s="55"/>
      <c r="H12" s="60">
        <v>1124339</v>
      </c>
      <c r="I12" s="21"/>
      <c r="J12" s="132">
        <f t="shared" si="0"/>
        <v>1124339</v>
      </c>
    </row>
    <row r="13" spans="1:10" ht="14.25" customHeight="1">
      <c r="A13" s="133"/>
      <c r="B13" s="76"/>
      <c r="C13" s="155"/>
      <c r="D13" s="179"/>
      <c r="E13" s="43"/>
      <c r="F13" s="23"/>
      <c r="G13" s="57"/>
      <c r="H13" s="43"/>
      <c r="I13" s="23"/>
      <c r="J13" s="134">
        <f t="shared" si="0"/>
        <v>0</v>
      </c>
    </row>
    <row r="14" spans="1:10" ht="18.75" customHeight="1">
      <c r="A14" s="130">
        <v>700</v>
      </c>
      <c r="B14" s="73"/>
      <c r="C14" s="156"/>
      <c r="D14" s="130" t="s">
        <v>14</v>
      </c>
      <c r="E14" s="64"/>
      <c r="F14" s="58"/>
      <c r="G14" s="59"/>
      <c r="H14" s="64">
        <f>H15+H18</f>
        <v>420000</v>
      </c>
      <c r="I14" s="64"/>
      <c r="J14" s="64">
        <f>J15+J18</f>
        <v>420000</v>
      </c>
    </row>
    <row r="15" spans="1:10" ht="12.75">
      <c r="A15" s="130"/>
      <c r="B15" s="73">
        <v>70005</v>
      </c>
      <c r="C15" s="157"/>
      <c r="D15" s="80" t="s">
        <v>15</v>
      </c>
      <c r="E15" s="65"/>
      <c r="F15" s="52"/>
      <c r="G15" s="53"/>
      <c r="H15" s="65">
        <f>SUM(H16:H16)</f>
        <v>400000</v>
      </c>
      <c r="I15" s="52"/>
      <c r="J15" s="131">
        <f t="shared" si="0"/>
        <v>400000</v>
      </c>
    </row>
    <row r="16" spans="1:10" ht="15" customHeight="1">
      <c r="A16" s="130"/>
      <c r="B16" s="77"/>
      <c r="C16" s="154" t="s">
        <v>16</v>
      </c>
      <c r="D16" s="79" t="s">
        <v>17</v>
      </c>
      <c r="E16" s="60"/>
      <c r="F16" s="21"/>
      <c r="G16" s="55"/>
      <c r="H16" s="60">
        <v>400000</v>
      </c>
      <c r="I16" s="21"/>
      <c r="J16" s="132">
        <f t="shared" si="0"/>
        <v>400000</v>
      </c>
    </row>
    <row r="17" spans="1:10" ht="15" customHeight="1">
      <c r="A17" s="130"/>
      <c r="B17" s="77"/>
      <c r="C17" s="154"/>
      <c r="D17" s="79"/>
      <c r="E17" s="60"/>
      <c r="F17" s="21"/>
      <c r="G17" s="55"/>
      <c r="H17" s="60"/>
      <c r="I17" s="21"/>
      <c r="J17" s="135"/>
    </row>
    <row r="18" spans="1:10" ht="15" customHeight="1">
      <c r="A18" s="130"/>
      <c r="B18" s="77">
        <v>70095</v>
      </c>
      <c r="C18" s="154"/>
      <c r="D18" s="80" t="s">
        <v>18</v>
      </c>
      <c r="E18" s="65"/>
      <c r="F18" s="52"/>
      <c r="G18" s="53"/>
      <c r="H18" s="68">
        <f>H19</f>
        <v>20000</v>
      </c>
      <c r="I18" s="100"/>
      <c r="J18" s="131">
        <f aca="true" t="shared" si="1" ref="J18:J23">SUM(H18:I18)</f>
        <v>20000</v>
      </c>
    </row>
    <row r="19" spans="1:10" ht="15" customHeight="1">
      <c r="A19" s="130"/>
      <c r="B19" s="77"/>
      <c r="C19" s="154" t="s">
        <v>13</v>
      </c>
      <c r="D19" s="79" t="s">
        <v>5</v>
      </c>
      <c r="E19" s="60"/>
      <c r="F19" s="21"/>
      <c r="G19" s="55"/>
      <c r="H19" s="98">
        <v>20000</v>
      </c>
      <c r="I19" s="41"/>
      <c r="J19" s="132">
        <f t="shared" si="1"/>
        <v>20000</v>
      </c>
    </row>
    <row r="20" spans="1:10" ht="15" customHeight="1">
      <c r="A20" s="133"/>
      <c r="B20" s="78"/>
      <c r="C20" s="155"/>
      <c r="D20" s="81"/>
      <c r="E20" s="173"/>
      <c r="F20" s="23"/>
      <c r="G20" s="57"/>
      <c r="H20" s="97"/>
      <c r="I20" s="94"/>
      <c r="J20" s="136">
        <f t="shared" si="1"/>
        <v>0</v>
      </c>
    </row>
    <row r="21" spans="1:10" ht="15" customHeight="1">
      <c r="A21" s="137">
        <v>710</v>
      </c>
      <c r="B21" s="103"/>
      <c r="C21" s="158"/>
      <c r="D21" s="137" t="s">
        <v>76</v>
      </c>
      <c r="E21" s="54"/>
      <c r="F21" s="21"/>
      <c r="G21" s="92"/>
      <c r="H21" s="116">
        <f>SUM(H22)</f>
        <v>70000</v>
      </c>
      <c r="I21" s="117"/>
      <c r="J21" s="138">
        <f t="shared" si="1"/>
        <v>70000</v>
      </c>
    </row>
    <row r="22" spans="1:10" ht="15" customHeight="1">
      <c r="A22" s="139"/>
      <c r="B22" s="91">
        <v>71013</v>
      </c>
      <c r="C22" s="159"/>
      <c r="D22" s="180" t="s">
        <v>77</v>
      </c>
      <c r="E22" s="54"/>
      <c r="F22" s="21"/>
      <c r="G22" s="92"/>
      <c r="H22" s="101">
        <v>70000</v>
      </c>
      <c r="I22" s="102"/>
      <c r="J22" s="131">
        <f t="shared" si="1"/>
        <v>70000</v>
      </c>
    </row>
    <row r="23" spans="1:10" ht="15" customHeight="1">
      <c r="A23" s="139"/>
      <c r="B23" s="91"/>
      <c r="C23" s="159" t="s">
        <v>8</v>
      </c>
      <c r="D23" s="181" t="s">
        <v>9</v>
      </c>
      <c r="E23" s="54"/>
      <c r="F23" s="21"/>
      <c r="G23" s="92"/>
      <c r="H23" s="96">
        <v>70000</v>
      </c>
      <c r="I23" s="41"/>
      <c r="J23" s="132">
        <f t="shared" si="1"/>
        <v>70000</v>
      </c>
    </row>
    <row r="24" spans="1:10" ht="15" customHeight="1">
      <c r="A24" s="140"/>
      <c r="B24" s="93"/>
      <c r="C24" s="160"/>
      <c r="D24" s="182"/>
      <c r="E24" s="173"/>
      <c r="F24" s="23"/>
      <c r="G24" s="61"/>
      <c r="H24" s="97"/>
      <c r="I24" s="94"/>
      <c r="J24" s="136"/>
    </row>
    <row r="25" spans="1:10" ht="24.75" customHeight="1">
      <c r="A25" s="130">
        <v>750</v>
      </c>
      <c r="B25" s="77"/>
      <c r="C25" s="161"/>
      <c r="D25" s="130" t="s">
        <v>19</v>
      </c>
      <c r="E25" s="64"/>
      <c r="F25" s="58"/>
      <c r="G25" s="59"/>
      <c r="H25" s="70">
        <f>SUM(H26)</f>
        <v>43205</v>
      </c>
      <c r="I25" s="64"/>
      <c r="J25" s="64">
        <f>SUM(J26)</f>
        <v>43205</v>
      </c>
    </row>
    <row r="26" spans="1:10" ht="12.75">
      <c r="A26" s="130"/>
      <c r="B26" s="73">
        <v>75023</v>
      </c>
      <c r="C26" s="162"/>
      <c r="D26" s="80" t="s">
        <v>25</v>
      </c>
      <c r="E26" s="65"/>
      <c r="F26" s="52"/>
      <c r="G26" s="53"/>
      <c r="H26" s="72">
        <f>SUM(H27:H27)</f>
        <v>43205</v>
      </c>
      <c r="I26" s="63"/>
      <c r="J26" s="131">
        <f aca="true" t="shared" si="2" ref="J26:J31">SUM(H26:I26)</f>
        <v>43205</v>
      </c>
    </row>
    <row r="27" spans="1:10" ht="15" customHeight="1">
      <c r="A27" s="130"/>
      <c r="B27" s="73"/>
      <c r="C27" s="162">
        <v>6050</v>
      </c>
      <c r="D27" s="79" t="s">
        <v>5</v>
      </c>
      <c r="E27" s="60"/>
      <c r="F27" s="21"/>
      <c r="G27" s="55"/>
      <c r="H27" s="98">
        <v>43205</v>
      </c>
      <c r="I27" s="41"/>
      <c r="J27" s="132">
        <f t="shared" si="2"/>
        <v>43205</v>
      </c>
    </row>
    <row r="28" spans="1:10" ht="12.75" customHeight="1">
      <c r="A28" s="133"/>
      <c r="B28" s="74"/>
      <c r="C28" s="160"/>
      <c r="D28" s="183"/>
      <c r="E28" s="43"/>
      <c r="F28" s="23"/>
      <c r="G28" s="61"/>
      <c r="H28" s="99"/>
      <c r="I28" s="94"/>
      <c r="J28" s="141">
        <f t="shared" si="2"/>
        <v>0</v>
      </c>
    </row>
    <row r="29" spans="1:10" ht="29.25" customHeight="1">
      <c r="A29" s="130">
        <v>754</v>
      </c>
      <c r="B29" s="73"/>
      <c r="C29" s="163"/>
      <c r="D29" s="184" t="s">
        <v>27</v>
      </c>
      <c r="E29" s="66"/>
      <c r="F29" s="58"/>
      <c r="G29" s="108"/>
      <c r="H29" s="107">
        <f>H30</f>
        <v>100000</v>
      </c>
      <c r="I29" s="66"/>
      <c r="J29" s="66">
        <f>J30</f>
        <v>100000</v>
      </c>
    </row>
    <row r="30" spans="1:10" ht="17.25" customHeight="1">
      <c r="A30" s="130"/>
      <c r="B30" s="73">
        <v>75412</v>
      </c>
      <c r="C30" s="154"/>
      <c r="D30" s="185" t="s">
        <v>28</v>
      </c>
      <c r="E30" s="65"/>
      <c r="F30" s="52"/>
      <c r="G30" s="109"/>
      <c r="H30" s="95">
        <f>SUM(H31:H31)</f>
        <v>100000</v>
      </c>
      <c r="I30" s="52"/>
      <c r="J30" s="131">
        <f t="shared" si="2"/>
        <v>100000</v>
      </c>
    </row>
    <row r="31" spans="1:10" ht="14.25" customHeight="1">
      <c r="A31" s="130"/>
      <c r="B31" s="73"/>
      <c r="C31" s="162">
        <v>6050</v>
      </c>
      <c r="D31" s="79" t="s">
        <v>5</v>
      </c>
      <c r="E31" s="60"/>
      <c r="F31" s="21"/>
      <c r="G31" s="110"/>
      <c r="H31" s="60">
        <v>100000</v>
      </c>
      <c r="I31" s="21"/>
      <c r="J31" s="132">
        <f t="shared" si="2"/>
        <v>100000</v>
      </c>
    </row>
    <row r="32" spans="1:10" ht="12.75">
      <c r="A32" s="140"/>
      <c r="B32" s="20"/>
      <c r="C32" s="164"/>
      <c r="D32" s="182"/>
      <c r="E32" s="43"/>
      <c r="F32" s="104"/>
      <c r="G32" s="111"/>
      <c r="H32" s="43"/>
      <c r="I32" s="23"/>
      <c r="J32" s="141"/>
    </row>
    <row r="33" spans="1:10" ht="25.5" customHeight="1">
      <c r="A33" s="130">
        <v>801</v>
      </c>
      <c r="B33" s="79"/>
      <c r="C33" s="165"/>
      <c r="D33" s="130" t="s">
        <v>38</v>
      </c>
      <c r="E33" s="174">
        <f>E34+E38</f>
        <v>20000</v>
      </c>
      <c r="F33" s="105"/>
      <c r="G33" s="112">
        <f>G34+G38</f>
        <v>20000</v>
      </c>
      <c r="H33" s="66">
        <f>H34+H38+H46</f>
        <v>239821</v>
      </c>
      <c r="I33" s="66">
        <f>I34+I38+I46</f>
        <v>0</v>
      </c>
      <c r="J33" s="66">
        <f>J34+J38+J46</f>
        <v>239821</v>
      </c>
    </row>
    <row r="34" spans="1:10" ht="12.75">
      <c r="A34" s="130"/>
      <c r="B34" s="80">
        <v>80101</v>
      </c>
      <c r="C34" s="166"/>
      <c r="D34" s="80" t="s">
        <v>39</v>
      </c>
      <c r="E34" s="175"/>
      <c r="F34" s="106"/>
      <c r="G34" s="109"/>
      <c r="H34" s="68">
        <f>SUM(H35:H36)</f>
        <v>218621</v>
      </c>
      <c r="I34" s="68"/>
      <c r="J34" s="68">
        <f>SUM(J35:J36)</f>
        <v>218621</v>
      </c>
    </row>
    <row r="35" spans="1:10" ht="16.5" customHeight="1">
      <c r="A35" s="130"/>
      <c r="B35" s="80"/>
      <c r="C35" s="162">
        <v>6050</v>
      </c>
      <c r="D35" s="79" t="s">
        <v>5</v>
      </c>
      <c r="E35" s="60"/>
      <c r="F35" s="21"/>
      <c r="G35" s="55"/>
      <c r="H35" s="60">
        <v>215971</v>
      </c>
      <c r="I35" s="21"/>
      <c r="J35" s="135">
        <f aca="true" t="shared" si="3" ref="J35:J52">SUM(H35:I35)</f>
        <v>215971</v>
      </c>
    </row>
    <row r="36" spans="1:10" ht="16.5" customHeight="1">
      <c r="A36" s="130"/>
      <c r="B36" s="80"/>
      <c r="C36" s="154" t="s">
        <v>16</v>
      </c>
      <c r="D36" s="79" t="s">
        <v>17</v>
      </c>
      <c r="E36" s="60"/>
      <c r="F36" s="21"/>
      <c r="G36" s="55"/>
      <c r="H36" s="60">
        <v>2650</v>
      </c>
      <c r="I36" s="21"/>
      <c r="J36" s="135">
        <f t="shared" si="3"/>
        <v>2650</v>
      </c>
    </row>
    <row r="37" spans="1:10" ht="12.75">
      <c r="A37" s="130"/>
      <c r="B37" s="80"/>
      <c r="C37" s="166"/>
      <c r="D37" s="80"/>
      <c r="E37" s="60"/>
      <c r="F37" s="21"/>
      <c r="G37" s="55"/>
      <c r="H37" s="60"/>
      <c r="I37" s="21"/>
      <c r="J37" s="132">
        <f t="shared" si="3"/>
        <v>0</v>
      </c>
    </row>
    <row r="38" spans="1:10" ht="12.75">
      <c r="A38" s="130"/>
      <c r="B38" s="80">
        <v>80104</v>
      </c>
      <c r="C38" s="166"/>
      <c r="D38" s="80" t="s">
        <v>57</v>
      </c>
      <c r="E38" s="65">
        <f>SUM(E39:E44)</f>
        <v>20000</v>
      </c>
      <c r="F38" s="52"/>
      <c r="G38" s="53">
        <f aca="true" t="shared" si="4" ref="G38:G53">SUM(E38:F38)</f>
        <v>20000</v>
      </c>
      <c r="H38" s="65">
        <f>SUM(H39:H44)</f>
        <v>20000</v>
      </c>
      <c r="I38" s="52"/>
      <c r="J38" s="131">
        <f t="shared" si="3"/>
        <v>20000</v>
      </c>
    </row>
    <row r="39" spans="1:10" ht="12.75">
      <c r="A39" s="130"/>
      <c r="B39" s="80"/>
      <c r="C39" s="162">
        <v>2510</v>
      </c>
      <c r="D39" s="79" t="s">
        <v>51</v>
      </c>
      <c r="E39" s="60"/>
      <c r="F39" s="21"/>
      <c r="G39" s="55"/>
      <c r="H39" s="60">
        <v>20000</v>
      </c>
      <c r="I39" s="21"/>
      <c r="J39" s="132">
        <f t="shared" si="3"/>
        <v>20000</v>
      </c>
    </row>
    <row r="40" spans="1:10" ht="12.75">
      <c r="A40" s="130"/>
      <c r="B40" s="80"/>
      <c r="C40" s="162">
        <v>4010</v>
      </c>
      <c r="D40" s="79" t="s">
        <v>20</v>
      </c>
      <c r="E40" s="60">
        <v>15000</v>
      </c>
      <c r="F40" s="21"/>
      <c r="G40" s="55">
        <f t="shared" si="4"/>
        <v>15000</v>
      </c>
      <c r="H40" s="60"/>
      <c r="I40" s="21"/>
      <c r="J40" s="132">
        <f t="shared" si="3"/>
        <v>0</v>
      </c>
    </row>
    <row r="41" spans="1:10" ht="12.75">
      <c r="A41" s="130"/>
      <c r="B41" s="80"/>
      <c r="C41" s="162">
        <v>4110</v>
      </c>
      <c r="D41" s="79" t="s">
        <v>22</v>
      </c>
      <c r="E41" s="60">
        <v>2700</v>
      </c>
      <c r="F41" s="21"/>
      <c r="G41" s="55">
        <f t="shared" si="4"/>
        <v>2700</v>
      </c>
      <c r="H41" s="60"/>
      <c r="I41" s="21"/>
      <c r="J41" s="132">
        <f t="shared" si="3"/>
        <v>0</v>
      </c>
    </row>
    <row r="42" spans="1:10" ht="12.75">
      <c r="A42" s="130"/>
      <c r="B42" s="80"/>
      <c r="C42" s="162">
        <v>4120</v>
      </c>
      <c r="D42" s="79" t="s">
        <v>35</v>
      </c>
      <c r="E42" s="60">
        <v>360</v>
      </c>
      <c r="F42" s="21"/>
      <c r="G42" s="55">
        <f t="shared" si="4"/>
        <v>360</v>
      </c>
      <c r="H42" s="60"/>
      <c r="I42" s="21"/>
      <c r="J42" s="132">
        <f t="shared" si="3"/>
        <v>0</v>
      </c>
    </row>
    <row r="43" spans="1:10" ht="12.75">
      <c r="A43" s="130"/>
      <c r="B43" s="80"/>
      <c r="C43" s="162">
        <v>4210</v>
      </c>
      <c r="D43" s="79" t="s">
        <v>7</v>
      </c>
      <c r="E43" s="60">
        <v>1500</v>
      </c>
      <c r="F43" s="21"/>
      <c r="G43" s="55">
        <f t="shared" si="4"/>
        <v>1500</v>
      </c>
      <c r="H43" s="60"/>
      <c r="I43" s="21"/>
      <c r="J43" s="132">
        <f t="shared" si="3"/>
        <v>0</v>
      </c>
    </row>
    <row r="44" spans="1:10" ht="12.75">
      <c r="A44" s="130"/>
      <c r="B44" s="80"/>
      <c r="C44" s="162">
        <v>4300</v>
      </c>
      <c r="D44" s="79" t="s">
        <v>9</v>
      </c>
      <c r="E44" s="60">
        <v>440</v>
      </c>
      <c r="F44" s="21"/>
      <c r="G44" s="55">
        <f t="shared" si="4"/>
        <v>440</v>
      </c>
      <c r="H44" s="60"/>
      <c r="I44" s="21"/>
      <c r="J44" s="132">
        <f t="shared" si="3"/>
        <v>0</v>
      </c>
    </row>
    <row r="45" spans="1:10" ht="12.75">
      <c r="A45" s="139"/>
      <c r="B45" s="199"/>
      <c r="C45" s="200"/>
      <c r="D45" s="181"/>
      <c r="E45" s="60"/>
      <c r="F45" s="21"/>
      <c r="G45" s="92"/>
      <c r="H45" s="60"/>
      <c r="I45" s="21"/>
      <c r="J45" s="132">
        <f t="shared" si="3"/>
        <v>0</v>
      </c>
    </row>
    <row r="46" spans="1:10" ht="12.75">
      <c r="A46" s="139"/>
      <c r="B46" s="199">
        <v>80110</v>
      </c>
      <c r="C46" s="200"/>
      <c r="D46" s="199" t="s">
        <v>78</v>
      </c>
      <c r="E46" s="201"/>
      <c r="F46" s="202"/>
      <c r="G46" s="92"/>
      <c r="H46" s="201">
        <f>SUM(H47)</f>
        <v>1200</v>
      </c>
      <c r="I46" s="203"/>
      <c r="J46" s="131">
        <f t="shared" si="3"/>
        <v>1200</v>
      </c>
    </row>
    <row r="47" spans="1:10" ht="12.75">
      <c r="A47" s="139"/>
      <c r="B47" s="199"/>
      <c r="C47" s="162">
        <v>4210</v>
      </c>
      <c r="D47" s="79" t="s">
        <v>7</v>
      </c>
      <c r="E47" s="60"/>
      <c r="F47" s="222"/>
      <c r="G47" s="92"/>
      <c r="H47" s="60">
        <v>1200</v>
      </c>
      <c r="I47" s="21"/>
      <c r="J47" s="132">
        <f t="shared" si="3"/>
        <v>1200</v>
      </c>
    </row>
    <row r="48" spans="1:10" ht="12.75">
      <c r="A48" s="140"/>
      <c r="B48" s="186"/>
      <c r="C48" s="198"/>
      <c r="D48" s="186"/>
      <c r="E48" s="43"/>
      <c r="F48" s="104"/>
      <c r="G48" s="230"/>
      <c r="H48" s="71"/>
      <c r="I48" s="23"/>
      <c r="J48" s="134"/>
    </row>
    <row r="49" spans="1:10" ht="12.75">
      <c r="A49" s="205">
        <v>851</v>
      </c>
      <c r="B49" s="205"/>
      <c r="C49" s="212"/>
      <c r="D49" s="205" t="s">
        <v>79</v>
      </c>
      <c r="E49" s="213">
        <f>SUM(E50)</f>
        <v>56200</v>
      </c>
      <c r="F49" s="232">
        <f>SUM(F50)</f>
        <v>0</v>
      </c>
      <c r="G49" s="231">
        <f>SUM(G50)</f>
        <v>56200</v>
      </c>
      <c r="H49" s="213">
        <f>SUM(H50)</f>
        <v>56200</v>
      </c>
      <c r="I49" s="227"/>
      <c r="J49" s="138">
        <f t="shared" si="3"/>
        <v>56200</v>
      </c>
    </row>
    <row r="50" spans="1:10" ht="12.75">
      <c r="A50" s="208"/>
      <c r="B50" s="206">
        <v>85154</v>
      </c>
      <c r="C50" s="207"/>
      <c r="D50" s="206" t="s">
        <v>47</v>
      </c>
      <c r="E50" s="201">
        <f>SUM(E51:E53)</f>
        <v>56200</v>
      </c>
      <c r="F50" s="223"/>
      <c r="G50" s="210">
        <f t="shared" si="4"/>
        <v>56200</v>
      </c>
      <c r="H50" s="201">
        <f>SUM(H51:H52)</f>
        <v>56200</v>
      </c>
      <c r="I50" s="203"/>
      <c r="J50" s="131">
        <f t="shared" si="3"/>
        <v>56200</v>
      </c>
    </row>
    <row r="51" spans="1:10" ht="25.5">
      <c r="A51" s="208"/>
      <c r="B51" s="208"/>
      <c r="C51" s="211" t="s">
        <v>63</v>
      </c>
      <c r="D51" s="214" t="s">
        <v>80</v>
      </c>
      <c r="E51" s="209"/>
      <c r="F51" s="224"/>
      <c r="G51" s="92"/>
      <c r="H51" s="209">
        <v>11000</v>
      </c>
      <c r="I51" s="228"/>
      <c r="J51" s="132">
        <f t="shared" si="3"/>
        <v>11000</v>
      </c>
    </row>
    <row r="52" spans="1:10" ht="25.5">
      <c r="A52" s="208"/>
      <c r="B52" s="208"/>
      <c r="C52" s="211" t="s">
        <v>48</v>
      </c>
      <c r="D52" s="214" t="s">
        <v>49</v>
      </c>
      <c r="E52" s="209"/>
      <c r="F52" s="224"/>
      <c r="G52" s="92"/>
      <c r="H52" s="209">
        <v>45200</v>
      </c>
      <c r="I52" s="228"/>
      <c r="J52" s="132">
        <f t="shared" si="3"/>
        <v>45200</v>
      </c>
    </row>
    <row r="53" spans="1:10" ht="12.75">
      <c r="A53" s="208"/>
      <c r="B53" s="208"/>
      <c r="C53" s="211" t="s">
        <v>8</v>
      </c>
      <c r="D53" s="208" t="s">
        <v>9</v>
      </c>
      <c r="E53" s="209">
        <v>56200</v>
      </c>
      <c r="F53" s="224"/>
      <c r="G53" s="92">
        <f t="shared" si="4"/>
        <v>56200</v>
      </c>
      <c r="H53" s="209"/>
      <c r="I53" s="228"/>
      <c r="J53" s="135"/>
    </row>
    <row r="54" spans="1:10" ht="12.75">
      <c r="A54" s="219"/>
      <c r="B54" s="220"/>
      <c r="C54" s="221"/>
      <c r="D54" s="220"/>
      <c r="E54" s="43"/>
      <c r="F54" s="104"/>
      <c r="G54" s="61"/>
      <c r="H54" s="43"/>
      <c r="I54" s="23"/>
      <c r="J54" s="141"/>
    </row>
    <row r="55" spans="1:10" ht="27" customHeight="1">
      <c r="A55" s="196">
        <v>852</v>
      </c>
      <c r="B55" s="196"/>
      <c r="C55" s="197"/>
      <c r="D55" s="196" t="s">
        <v>66</v>
      </c>
      <c r="E55" s="215">
        <f>E56+E59</f>
        <v>30000</v>
      </c>
      <c r="F55" s="216"/>
      <c r="G55" s="217">
        <f>G56+G59</f>
        <v>30000</v>
      </c>
      <c r="H55" s="225">
        <f>E56+E59</f>
        <v>30000</v>
      </c>
      <c r="I55" s="229"/>
      <c r="J55" s="218">
        <f>G56+G59</f>
        <v>30000</v>
      </c>
    </row>
    <row r="56" spans="1:10" ht="17.25" customHeight="1">
      <c r="A56" s="130"/>
      <c r="B56" s="82">
        <v>85202</v>
      </c>
      <c r="C56" s="167"/>
      <c r="D56" s="82" t="s">
        <v>75</v>
      </c>
      <c r="E56" s="176"/>
      <c r="F56" s="118"/>
      <c r="G56" s="121"/>
      <c r="H56" s="120">
        <f>SUM(H57)</f>
        <v>30000</v>
      </c>
      <c r="I56" s="226"/>
      <c r="J56" s="90">
        <f>G57+G60</f>
        <v>30000</v>
      </c>
    </row>
    <row r="57" spans="1:10" ht="42" customHeight="1">
      <c r="A57" s="130"/>
      <c r="B57" s="79"/>
      <c r="C57" s="162">
        <v>4330</v>
      </c>
      <c r="D57" s="187" t="s">
        <v>84</v>
      </c>
      <c r="E57" s="60"/>
      <c r="F57" s="119"/>
      <c r="G57" s="122"/>
      <c r="H57" s="89">
        <v>30000</v>
      </c>
      <c r="I57" s="87"/>
      <c r="J57" s="88">
        <f>G58+G61</f>
        <v>0</v>
      </c>
    </row>
    <row r="58" spans="1:10" ht="12.75" customHeight="1">
      <c r="A58" s="130"/>
      <c r="B58" s="79"/>
      <c r="C58" s="168"/>
      <c r="D58" s="187"/>
      <c r="E58" s="60"/>
      <c r="F58" s="21"/>
      <c r="G58" s="55"/>
      <c r="H58" s="60"/>
      <c r="I58" s="21"/>
      <c r="J58" s="132"/>
    </row>
    <row r="59" spans="1:10" ht="12.75">
      <c r="A59" s="130"/>
      <c r="B59" s="80">
        <v>85214</v>
      </c>
      <c r="C59" s="162"/>
      <c r="D59" s="80" t="s">
        <v>50</v>
      </c>
      <c r="E59" s="67">
        <f>SUM(E60:E60)</f>
        <v>30000</v>
      </c>
      <c r="F59" s="56"/>
      <c r="G59" s="53">
        <f>SUM(E59:F59)</f>
        <v>30000</v>
      </c>
      <c r="H59" s="67"/>
      <c r="I59" s="56"/>
      <c r="J59" s="131"/>
    </row>
    <row r="60" spans="1:10" ht="25.5">
      <c r="A60" s="130"/>
      <c r="B60" s="79"/>
      <c r="C60" s="162">
        <v>4330</v>
      </c>
      <c r="D60" s="187" t="s">
        <v>84</v>
      </c>
      <c r="E60" s="60">
        <v>30000</v>
      </c>
      <c r="F60" s="40"/>
      <c r="G60" s="55">
        <f>SUM(E60:F60)</f>
        <v>30000</v>
      </c>
      <c r="H60" s="60"/>
      <c r="I60" s="40"/>
      <c r="J60" s="132"/>
    </row>
    <row r="61" spans="1:10" ht="12.75">
      <c r="A61" s="130"/>
      <c r="B61" s="79"/>
      <c r="C61" s="168"/>
      <c r="D61" s="187"/>
      <c r="E61" s="43"/>
      <c r="F61" s="23"/>
      <c r="G61" s="61"/>
      <c r="H61" s="43"/>
      <c r="I61" s="23"/>
      <c r="J61" s="141"/>
    </row>
    <row r="62" spans="1:10" ht="25.5" customHeight="1">
      <c r="A62" s="15">
        <v>900</v>
      </c>
      <c r="B62" s="83"/>
      <c r="C62" s="169"/>
      <c r="D62" s="15" t="s">
        <v>52</v>
      </c>
      <c r="E62" s="69"/>
      <c r="F62" s="62"/>
      <c r="G62" s="59"/>
      <c r="H62" s="69">
        <f>H63+H66+H69+H72</f>
        <v>558587</v>
      </c>
      <c r="I62" s="69"/>
      <c r="J62" s="69">
        <f>J63+J66+J69+J72</f>
        <v>558587</v>
      </c>
    </row>
    <row r="63" spans="1:10" ht="14.25" customHeight="1">
      <c r="A63" s="130"/>
      <c r="B63" s="84">
        <v>90001</v>
      </c>
      <c r="C63" s="170"/>
      <c r="D63" s="80" t="s">
        <v>53</v>
      </c>
      <c r="E63" s="67"/>
      <c r="F63" s="42"/>
      <c r="G63" s="53"/>
      <c r="H63" s="67">
        <f>SUM(H64:H64)</f>
        <v>60462</v>
      </c>
      <c r="I63" s="42"/>
      <c r="J63" s="131">
        <f>SUM(H63:I63)</f>
        <v>60462</v>
      </c>
    </row>
    <row r="64" spans="1:10" ht="14.25" customHeight="1">
      <c r="A64" s="130"/>
      <c r="B64" s="85"/>
      <c r="C64" s="162">
        <v>6050</v>
      </c>
      <c r="D64" s="79" t="s">
        <v>5</v>
      </c>
      <c r="E64" s="60"/>
      <c r="F64" s="21"/>
      <c r="G64" s="55"/>
      <c r="H64" s="60">
        <v>60462</v>
      </c>
      <c r="I64" s="21"/>
      <c r="J64" s="132">
        <f>SUM(H64:I64)</f>
        <v>60462</v>
      </c>
    </row>
    <row r="65" spans="1:10" ht="12.75">
      <c r="A65" s="130"/>
      <c r="B65" s="79"/>
      <c r="C65" s="162"/>
      <c r="D65" s="130"/>
      <c r="E65" s="60"/>
      <c r="F65" s="21"/>
      <c r="G65" s="55"/>
      <c r="H65" s="60"/>
      <c r="I65" s="21"/>
      <c r="J65" s="132"/>
    </row>
    <row r="66" spans="1:10" ht="12.75">
      <c r="A66" s="130"/>
      <c r="B66" s="80">
        <v>90004</v>
      </c>
      <c r="C66" s="162"/>
      <c r="D66" s="80" t="s">
        <v>54</v>
      </c>
      <c r="E66" s="67"/>
      <c r="F66" s="56"/>
      <c r="G66" s="53"/>
      <c r="H66" s="67">
        <f>SUM(H67)</f>
        <v>43125</v>
      </c>
      <c r="I66" s="56"/>
      <c r="J66" s="131">
        <f>SUM(H66:I66)</f>
        <v>43125</v>
      </c>
    </row>
    <row r="67" spans="1:10" ht="12.75">
      <c r="A67" s="130"/>
      <c r="B67" s="79"/>
      <c r="C67" s="162">
        <v>4300</v>
      </c>
      <c r="D67" s="79" t="s">
        <v>9</v>
      </c>
      <c r="E67" s="60"/>
      <c r="F67" s="21"/>
      <c r="G67" s="92"/>
      <c r="H67" s="60">
        <v>43125</v>
      </c>
      <c r="I67" s="21"/>
      <c r="J67" s="132">
        <f>SUM(H67:I67)</f>
        <v>43125</v>
      </c>
    </row>
    <row r="68" spans="1:10" ht="12.75">
      <c r="A68" s="130"/>
      <c r="B68" s="79"/>
      <c r="C68" s="162"/>
      <c r="D68" s="130"/>
      <c r="E68" s="60"/>
      <c r="F68" s="21"/>
      <c r="G68" s="124"/>
      <c r="H68" s="60"/>
      <c r="I68" s="21"/>
      <c r="J68" s="132"/>
    </row>
    <row r="69" spans="1:10" ht="12.75">
      <c r="A69" s="130"/>
      <c r="B69" s="80">
        <v>90015</v>
      </c>
      <c r="C69" s="162"/>
      <c r="D69" s="80" t="s">
        <v>55</v>
      </c>
      <c r="E69" s="177"/>
      <c r="F69" s="123"/>
      <c r="G69" s="125"/>
      <c r="H69" s="67">
        <f>SUM(H70:H70)</f>
        <v>150000</v>
      </c>
      <c r="I69" s="42"/>
      <c r="J69" s="131">
        <f>SUM(H69:I69)</f>
        <v>150000</v>
      </c>
    </row>
    <row r="70" spans="1:10" ht="12.75">
      <c r="A70" s="130"/>
      <c r="B70" s="79"/>
      <c r="C70" s="162">
        <v>6050</v>
      </c>
      <c r="D70" s="79" t="s">
        <v>5</v>
      </c>
      <c r="E70" s="60"/>
      <c r="F70" s="21"/>
      <c r="G70" s="124"/>
      <c r="H70" s="60">
        <v>150000</v>
      </c>
      <c r="I70" s="21"/>
      <c r="J70" s="132">
        <f>SUM(H70:I70)</f>
        <v>150000</v>
      </c>
    </row>
    <row r="71" spans="1:10" ht="12.75">
      <c r="A71" s="130"/>
      <c r="B71" s="79"/>
      <c r="C71" s="162"/>
      <c r="D71" s="187"/>
      <c r="E71" s="60"/>
      <c r="F71" s="21"/>
      <c r="G71" s="124"/>
      <c r="H71" s="60"/>
      <c r="I71" s="21"/>
      <c r="J71" s="132"/>
    </row>
    <row r="72" spans="1:10" ht="12.75">
      <c r="A72" s="130"/>
      <c r="B72" s="80">
        <v>90095</v>
      </c>
      <c r="C72" s="171"/>
      <c r="D72" s="185" t="s">
        <v>18</v>
      </c>
      <c r="E72" s="177"/>
      <c r="F72" s="42"/>
      <c r="G72" s="125"/>
      <c r="H72" s="67">
        <f>SUM(H73:H74)</f>
        <v>305000</v>
      </c>
      <c r="I72" s="42"/>
      <c r="J72" s="131">
        <f>SUM(H72:I72)</f>
        <v>305000</v>
      </c>
    </row>
    <row r="73" spans="1:10" ht="25.5">
      <c r="A73" s="130"/>
      <c r="B73" s="80"/>
      <c r="C73" s="244" t="s">
        <v>48</v>
      </c>
      <c r="D73" s="214" t="s">
        <v>49</v>
      </c>
      <c r="E73" s="247"/>
      <c r="F73" s="248"/>
      <c r="G73" s="125"/>
      <c r="H73" s="249">
        <v>5000</v>
      </c>
      <c r="I73" s="250"/>
      <c r="J73" s="132">
        <f>SUM(H73:I73)</f>
        <v>5000</v>
      </c>
    </row>
    <row r="74" spans="1:10" ht="12.75">
      <c r="A74" s="130"/>
      <c r="B74" s="79"/>
      <c r="C74" s="162">
        <v>6050</v>
      </c>
      <c r="D74" s="79" t="s">
        <v>5</v>
      </c>
      <c r="E74" s="60"/>
      <c r="F74" s="21"/>
      <c r="G74" s="124"/>
      <c r="H74" s="60">
        <v>300000</v>
      </c>
      <c r="I74" s="21"/>
      <c r="J74" s="132">
        <f>SUM(H74:I74)</f>
        <v>300000</v>
      </c>
    </row>
    <row r="75" spans="1:10" ht="12.75">
      <c r="A75" s="140"/>
      <c r="B75" s="236"/>
      <c r="C75" s="164"/>
      <c r="D75" s="182"/>
      <c r="E75" s="43"/>
      <c r="F75" s="23"/>
      <c r="G75" s="126"/>
      <c r="H75" s="43"/>
      <c r="I75" s="23"/>
      <c r="J75" s="141"/>
    </row>
    <row r="76" spans="1:10" ht="12.75">
      <c r="A76" s="139">
        <v>921</v>
      </c>
      <c r="B76" s="233"/>
      <c r="C76" s="242"/>
      <c r="D76" s="139" t="s">
        <v>81</v>
      </c>
      <c r="E76" s="213">
        <f>SUM(E77)</f>
        <v>161500</v>
      </c>
      <c r="F76" s="227"/>
      <c r="G76" s="240">
        <f>SUM(E76:F76)</f>
        <v>161500</v>
      </c>
      <c r="H76" s="213">
        <f>SUM(H77)</f>
        <v>87800</v>
      </c>
      <c r="I76" s="227"/>
      <c r="J76" s="241">
        <f>SUM(H76:I76)</f>
        <v>87800</v>
      </c>
    </row>
    <row r="77" spans="1:10" ht="12.75">
      <c r="A77" s="139"/>
      <c r="B77" s="237">
        <v>92195</v>
      </c>
      <c r="C77" s="243"/>
      <c r="D77" s="199" t="s">
        <v>18</v>
      </c>
      <c r="E77" s="201">
        <f>SUM(E78:E80)</f>
        <v>161500</v>
      </c>
      <c r="F77" s="203"/>
      <c r="G77" s="238">
        <f>SUM(E77:F77)</f>
        <v>161500</v>
      </c>
      <c r="H77" s="201">
        <f>SUM(H78:H79)</f>
        <v>87800</v>
      </c>
      <c r="I77" s="203"/>
      <c r="J77" s="239">
        <f>SUM(H77:I77)</f>
        <v>87800</v>
      </c>
    </row>
    <row r="78" spans="1:10" ht="25.5">
      <c r="A78" s="139"/>
      <c r="B78" s="233"/>
      <c r="C78" s="244" t="s">
        <v>63</v>
      </c>
      <c r="D78" s="214" t="s">
        <v>80</v>
      </c>
      <c r="E78" s="60"/>
      <c r="F78" s="21"/>
      <c r="G78" s="240"/>
      <c r="H78" s="60">
        <v>1500</v>
      </c>
      <c r="I78" s="21"/>
      <c r="J78" s="135">
        <f>SUM(H78:I78)</f>
        <v>1500</v>
      </c>
    </row>
    <row r="79" spans="1:10" ht="25.5">
      <c r="A79" s="139"/>
      <c r="B79" s="233"/>
      <c r="C79" s="244" t="s">
        <v>48</v>
      </c>
      <c r="D79" s="214" t="s">
        <v>49</v>
      </c>
      <c r="E79" s="60"/>
      <c r="F79" s="21"/>
      <c r="G79" s="240"/>
      <c r="H79" s="60">
        <v>86300</v>
      </c>
      <c r="I79" s="21"/>
      <c r="J79" s="135">
        <f>SUM(H79:I79)</f>
        <v>86300</v>
      </c>
    </row>
    <row r="80" spans="1:10" ht="12.75">
      <c r="A80" s="139"/>
      <c r="B80" s="233"/>
      <c r="C80" s="242">
        <v>4300</v>
      </c>
      <c r="D80" s="181" t="s">
        <v>83</v>
      </c>
      <c r="E80" s="60">
        <v>161500</v>
      </c>
      <c r="F80" s="21"/>
      <c r="G80" s="234">
        <f>SUM(E80:F80)</f>
        <v>161500</v>
      </c>
      <c r="H80" s="60"/>
      <c r="I80" s="21"/>
      <c r="J80" s="135"/>
    </row>
    <row r="81" spans="1:10" ht="12.75">
      <c r="A81" s="139"/>
      <c r="B81" s="233"/>
      <c r="C81" s="242">
        <v>4430</v>
      </c>
      <c r="D81" s="181" t="s">
        <v>44</v>
      </c>
      <c r="E81" s="60"/>
      <c r="F81" s="21"/>
      <c r="G81" s="234"/>
      <c r="H81" s="60"/>
      <c r="I81" s="21"/>
      <c r="J81" s="135"/>
    </row>
    <row r="82" spans="1:10" ht="12.75">
      <c r="A82" s="140"/>
      <c r="B82" s="236"/>
      <c r="C82" s="245"/>
      <c r="D82" s="182"/>
      <c r="E82" s="43"/>
      <c r="F82" s="23"/>
      <c r="G82" s="126"/>
      <c r="H82" s="43"/>
      <c r="I82" s="23"/>
      <c r="J82" s="141"/>
    </row>
    <row r="83" spans="1:10" ht="12.75">
      <c r="A83" s="205">
        <v>926</v>
      </c>
      <c r="B83" s="235"/>
      <c r="C83" s="246"/>
      <c r="D83" s="205" t="s">
        <v>82</v>
      </c>
      <c r="E83" s="213"/>
      <c r="F83" s="227"/>
      <c r="G83" s="240"/>
      <c r="H83" s="213">
        <f>SUM(H84)</f>
        <v>68700</v>
      </c>
      <c r="I83" s="227"/>
      <c r="J83" s="241">
        <f>SUM(H83:I83)</f>
        <v>68700</v>
      </c>
    </row>
    <row r="84" spans="1:10" ht="12.75">
      <c r="A84" s="139"/>
      <c r="B84" s="237">
        <v>92695</v>
      </c>
      <c r="C84" s="243"/>
      <c r="D84" s="199" t="s">
        <v>18</v>
      </c>
      <c r="E84" s="201"/>
      <c r="F84" s="203"/>
      <c r="G84" s="238"/>
      <c r="H84" s="201">
        <f>SUM(H85)</f>
        <v>68700</v>
      </c>
      <c r="I84" s="203"/>
      <c r="J84" s="239">
        <f>SUM(H84:I84)</f>
        <v>68700</v>
      </c>
    </row>
    <row r="85" spans="1:10" ht="25.5">
      <c r="A85" s="139"/>
      <c r="B85" s="233"/>
      <c r="C85" s="244" t="s">
        <v>48</v>
      </c>
      <c r="D85" s="214" t="s">
        <v>49</v>
      </c>
      <c r="E85" s="60"/>
      <c r="F85" s="21"/>
      <c r="G85" s="234"/>
      <c r="H85" s="60">
        <v>68700</v>
      </c>
      <c r="I85" s="21"/>
      <c r="J85" s="135">
        <f>SUM(H85:I85)</f>
        <v>68700</v>
      </c>
    </row>
    <row r="86" spans="1:10" ht="12.75">
      <c r="A86" s="133"/>
      <c r="B86" s="86"/>
      <c r="C86" s="204"/>
      <c r="D86" s="81"/>
      <c r="E86" s="43"/>
      <c r="F86" s="23"/>
      <c r="G86" s="126"/>
      <c r="H86" s="43"/>
      <c r="I86" s="23"/>
      <c r="J86" s="141"/>
    </row>
    <row r="87" spans="1:10" ht="18.75" customHeight="1">
      <c r="A87" s="188"/>
      <c r="B87" s="189"/>
      <c r="C87" s="190"/>
      <c r="D87" s="191" t="s">
        <v>56</v>
      </c>
      <c r="E87" s="193">
        <f>E14+E21+E25+E29+E33+E55+E62+E49+E76+E83</f>
        <v>267700</v>
      </c>
      <c r="F87" s="194">
        <f>F14+F21+F25+F29+F33+F55+F62+F49+F76+F83</f>
        <v>0</v>
      </c>
      <c r="G87" s="195">
        <f>G14+G21+G25+G29+G33+G55+G62+G49+G76+G83</f>
        <v>267700</v>
      </c>
      <c r="H87" s="192">
        <f>H11+H14+H21+H25+H29+H33+H55+H62+H49+H76+H83</f>
        <v>2798652</v>
      </c>
      <c r="I87" s="192">
        <f>I11+I14+I21+I25+I29+I33+I55+I62+I49+I76+I83</f>
        <v>0</v>
      </c>
      <c r="J87" s="192">
        <f>J11+J14+J21+J25+J29+J33+J55+J62+J49+J76+J83</f>
        <v>2798652</v>
      </c>
    </row>
    <row r="88" spans="1:7" ht="18.75" customHeight="1">
      <c r="A88" s="127"/>
      <c r="B88" s="127"/>
      <c r="C88" s="127"/>
      <c r="D88" s="128"/>
      <c r="E88" s="22"/>
      <c r="F88" s="18"/>
      <c r="G88" s="24"/>
    </row>
    <row r="89" spans="1:7" ht="12.75" customHeight="1">
      <c r="A89" s="2"/>
      <c r="B89" s="2"/>
      <c r="C89" s="2"/>
      <c r="D89" s="2"/>
      <c r="E89" s="17"/>
      <c r="F89" s="18"/>
      <c r="G89" s="5"/>
    </row>
    <row r="90" spans="1:7" ht="12.75">
      <c r="A90" s="16"/>
      <c r="B90" s="2"/>
      <c r="C90" s="2"/>
      <c r="D90" s="2"/>
      <c r="E90" s="17"/>
      <c r="F90" s="18"/>
      <c r="G90" s="5"/>
    </row>
    <row r="91" spans="1:7" ht="12.75">
      <c r="A91" s="16"/>
      <c r="B91" s="2"/>
      <c r="C91" s="2"/>
      <c r="D91" s="2"/>
      <c r="E91" s="12"/>
      <c r="F91" s="19"/>
      <c r="G91" s="3"/>
    </row>
    <row r="92" spans="1:10" ht="12.75">
      <c r="A92" s="16"/>
      <c r="B92" s="2"/>
      <c r="C92" s="2"/>
      <c r="D92" s="2"/>
      <c r="E92" s="12"/>
      <c r="F92" s="12"/>
      <c r="G92" s="3"/>
      <c r="I92" s="17"/>
      <c r="J92" s="18"/>
    </row>
    <row r="93" spans="1:10" ht="12.75">
      <c r="A93" s="16"/>
      <c r="B93" s="2"/>
      <c r="C93" s="2"/>
      <c r="D93" s="2"/>
      <c r="E93" s="12"/>
      <c r="F93" s="12"/>
      <c r="G93" s="3"/>
      <c r="I93" s="12" t="s">
        <v>70</v>
      </c>
      <c r="J93" s="19"/>
    </row>
    <row r="94" spans="9:10" ht="12.75">
      <c r="I94" s="12"/>
      <c r="J94" s="12"/>
    </row>
    <row r="95" spans="9:10" ht="12.75">
      <c r="I95" s="12"/>
      <c r="J95" s="12"/>
    </row>
    <row r="96" ht="12.75">
      <c r="I96" s="1" t="s">
        <v>71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28"/>
      <c r="B5" s="29" t="s">
        <v>57</v>
      </c>
      <c r="C5" s="35" t="s">
        <v>60</v>
      </c>
      <c r="D5" s="30" t="s">
        <v>61</v>
      </c>
      <c r="E5" s="30" t="s">
        <v>62</v>
      </c>
    </row>
    <row r="6" spans="1:5" ht="12.75">
      <c r="A6" s="26"/>
      <c r="B6" s="27"/>
      <c r="D6" s="25"/>
      <c r="E6" s="25"/>
    </row>
    <row r="7" spans="1:5" ht="26.25" customHeight="1">
      <c r="A7" s="9" t="s">
        <v>29</v>
      </c>
      <c r="B7" s="10" t="s">
        <v>40</v>
      </c>
      <c r="C7">
        <v>1370</v>
      </c>
      <c r="D7" s="25"/>
      <c r="E7" s="25">
        <f>SUM(C7:D7)</f>
        <v>1370</v>
      </c>
    </row>
    <row r="8" spans="1:5" ht="12.75">
      <c r="A8" s="9" t="s">
        <v>31</v>
      </c>
      <c r="B8" s="8" t="s">
        <v>20</v>
      </c>
      <c r="C8">
        <v>423172</v>
      </c>
      <c r="D8" s="25">
        <v>15000</v>
      </c>
      <c r="E8" s="25">
        <f aca="true" t="shared" si="0" ref="E8:E19">SUM(C8:D8)</f>
        <v>438172</v>
      </c>
    </row>
    <row r="9" spans="1:5" ht="12.75">
      <c r="A9" s="9" t="s">
        <v>32</v>
      </c>
      <c r="B9" s="8" t="s">
        <v>21</v>
      </c>
      <c r="C9">
        <v>35600</v>
      </c>
      <c r="D9" s="25"/>
      <c r="E9" s="25">
        <f t="shared" si="0"/>
        <v>35600</v>
      </c>
    </row>
    <row r="10" spans="1:5" ht="12.75">
      <c r="A10" s="9" t="s">
        <v>33</v>
      </c>
      <c r="B10" s="8" t="s">
        <v>22</v>
      </c>
      <c r="C10">
        <v>80500</v>
      </c>
      <c r="D10" s="25">
        <v>2700</v>
      </c>
      <c r="E10" s="25">
        <f t="shared" si="0"/>
        <v>83200</v>
      </c>
    </row>
    <row r="11" spans="1:5" ht="12.75">
      <c r="A11" s="9" t="s">
        <v>34</v>
      </c>
      <c r="B11" s="8" t="s">
        <v>35</v>
      </c>
      <c r="C11">
        <v>10800</v>
      </c>
      <c r="D11" s="25">
        <v>360</v>
      </c>
      <c r="E11" s="25">
        <f t="shared" si="0"/>
        <v>11160</v>
      </c>
    </row>
    <row r="12" spans="1:5" ht="12.75">
      <c r="A12" s="9" t="s">
        <v>6</v>
      </c>
      <c r="B12" s="8" t="s">
        <v>7</v>
      </c>
      <c r="C12">
        <v>13800</v>
      </c>
      <c r="D12" s="25">
        <v>1500</v>
      </c>
      <c r="E12" s="25">
        <f t="shared" si="0"/>
        <v>15300</v>
      </c>
    </row>
    <row r="13" spans="1:5" ht="25.5">
      <c r="A13" s="9" t="s">
        <v>41</v>
      </c>
      <c r="B13" s="10" t="s">
        <v>42</v>
      </c>
      <c r="C13">
        <v>1000</v>
      </c>
      <c r="D13" s="25"/>
      <c r="E13" s="25">
        <f t="shared" si="0"/>
        <v>1000</v>
      </c>
    </row>
    <row r="14" spans="1:5" ht="12.75">
      <c r="A14" s="9" t="s">
        <v>36</v>
      </c>
      <c r="B14" s="8" t="s">
        <v>26</v>
      </c>
      <c r="C14">
        <v>41700</v>
      </c>
      <c r="D14" s="25"/>
      <c r="E14" s="25">
        <f t="shared" si="0"/>
        <v>41700</v>
      </c>
    </row>
    <row r="15" spans="1:5" ht="12.75">
      <c r="A15" s="9" t="s">
        <v>11</v>
      </c>
      <c r="B15" s="8" t="s">
        <v>12</v>
      </c>
      <c r="C15">
        <v>2600</v>
      </c>
      <c r="D15" s="25"/>
      <c r="E15" s="25">
        <f t="shared" si="0"/>
        <v>2600</v>
      </c>
    </row>
    <row r="16" spans="1:5" ht="12.75">
      <c r="A16" s="9" t="s">
        <v>8</v>
      </c>
      <c r="B16" s="8" t="s">
        <v>9</v>
      </c>
      <c r="C16">
        <v>14500</v>
      </c>
      <c r="D16" s="25">
        <v>440</v>
      </c>
      <c r="E16" s="25">
        <f t="shared" si="0"/>
        <v>14940</v>
      </c>
    </row>
    <row r="17" spans="1:5" ht="12.75">
      <c r="A17" s="9" t="s">
        <v>43</v>
      </c>
      <c r="B17" s="8" t="s">
        <v>24</v>
      </c>
      <c r="C17">
        <v>100</v>
      </c>
      <c r="D17" s="25"/>
      <c r="E17" s="25">
        <f t="shared" si="0"/>
        <v>100</v>
      </c>
    </row>
    <row r="18" spans="1:5" ht="12.75">
      <c r="A18" s="9" t="s">
        <v>37</v>
      </c>
      <c r="B18" s="8"/>
      <c r="C18">
        <v>1000</v>
      </c>
      <c r="D18" s="25"/>
      <c r="E18" s="25">
        <f t="shared" si="0"/>
        <v>1000</v>
      </c>
    </row>
    <row r="19" spans="1:5" ht="24.75" customHeight="1">
      <c r="A19" s="9" t="s">
        <v>45</v>
      </c>
      <c r="B19" s="10" t="s">
        <v>46</v>
      </c>
      <c r="C19">
        <v>26433</v>
      </c>
      <c r="D19" s="25"/>
      <c r="E19" s="25">
        <f t="shared" si="0"/>
        <v>26433</v>
      </c>
    </row>
    <row r="20" spans="1:5" ht="12.75">
      <c r="A20" s="31"/>
      <c r="B20" s="32"/>
      <c r="C20" s="33">
        <f>SUM(C7:C19)</f>
        <v>652575</v>
      </c>
      <c r="D20" s="33">
        <f>SUM(D7:D19)</f>
        <v>20000</v>
      </c>
      <c r="E20" s="34">
        <f>SUM(E7:E19)</f>
        <v>672575</v>
      </c>
    </row>
    <row r="26" spans="1:5" ht="12.75">
      <c r="A26" s="14"/>
      <c r="B26" s="7" t="s">
        <v>47</v>
      </c>
      <c r="C26" t="s">
        <v>64</v>
      </c>
      <c r="D26" s="25" t="s">
        <v>65</v>
      </c>
      <c r="E26" t="s">
        <v>56</v>
      </c>
    </row>
    <row r="27" spans="1:4" ht="12.75">
      <c r="A27" s="36" t="s">
        <v>63</v>
      </c>
      <c r="B27" s="37"/>
      <c r="D27" s="25"/>
    </row>
    <row r="28" spans="1:5" ht="38.25">
      <c r="A28" s="13" t="s">
        <v>48</v>
      </c>
      <c r="B28" s="11" t="s">
        <v>49</v>
      </c>
      <c r="D28" s="25"/>
      <c r="E28">
        <f>SUM(C28:D28)</f>
        <v>0</v>
      </c>
    </row>
    <row r="29" spans="1:5" ht="12.75">
      <c r="A29" s="13" t="s">
        <v>30</v>
      </c>
      <c r="B29" s="8" t="s">
        <v>23</v>
      </c>
      <c r="C29">
        <v>7000</v>
      </c>
      <c r="D29" s="25"/>
      <c r="E29">
        <f aca="true" t="shared" si="1" ref="E29:E42">SUM(C29:D29)</f>
        <v>7000</v>
      </c>
    </row>
    <row r="30" spans="1:5" ht="12.75">
      <c r="A30" s="13" t="s">
        <v>31</v>
      </c>
      <c r="B30" s="8" t="s">
        <v>20</v>
      </c>
      <c r="D30" s="25">
        <v>39478</v>
      </c>
      <c r="E30">
        <f t="shared" si="1"/>
        <v>39478</v>
      </c>
    </row>
    <row r="31" spans="1:5" ht="12.75">
      <c r="A31" s="13" t="s">
        <v>32</v>
      </c>
      <c r="B31" s="8" t="s">
        <v>21</v>
      </c>
      <c r="D31" s="25">
        <v>2100</v>
      </c>
      <c r="E31">
        <f t="shared" si="1"/>
        <v>2100</v>
      </c>
    </row>
    <row r="32" spans="1:5" ht="12.75">
      <c r="A32" s="13" t="s">
        <v>33</v>
      </c>
      <c r="B32" s="8" t="s">
        <v>22</v>
      </c>
      <c r="C32">
        <v>800</v>
      </c>
      <c r="D32" s="25">
        <v>8800</v>
      </c>
      <c r="E32">
        <f t="shared" si="1"/>
        <v>9600</v>
      </c>
    </row>
    <row r="33" spans="1:5" ht="12.75">
      <c r="A33" s="13" t="s">
        <v>34</v>
      </c>
      <c r="B33" s="8" t="s">
        <v>35</v>
      </c>
      <c r="C33">
        <v>100</v>
      </c>
      <c r="D33" s="25">
        <v>1200</v>
      </c>
      <c r="E33">
        <f t="shared" si="1"/>
        <v>1300</v>
      </c>
    </row>
    <row r="34" spans="1:5" ht="12.75">
      <c r="A34" s="13" t="s">
        <v>6</v>
      </c>
      <c r="B34" s="8" t="s">
        <v>7</v>
      </c>
      <c r="C34">
        <v>3000</v>
      </c>
      <c r="D34" s="25">
        <v>8000</v>
      </c>
      <c r="E34">
        <f t="shared" si="1"/>
        <v>11000</v>
      </c>
    </row>
    <row r="35" spans="1:5" ht="12.75">
      <c r="A35" s="13" t="s">
        <v>36</v>
      </c>
      <c r="B35" s="8"/>
      <c r="C35">
        <v>6000</v>
      </c>
      <c r="D35" s="25"/>
      <c r="E35">
        <f t="shared" si="1"/>
        <v>6000</v>
      </c>
    </row>
    <row r="36" spans="1:5" ht="12.75">
      <c r="A36" s="13" t="s">
        <v>11</v>
      </c>
      <c r="B36" s="8" t="s">
        <v>12</v>
      </c>
      <c r="D36" s="25">
        <v>1000</v>
      </c>
      <c r="E36">
        <f t="shared" si="1"/>
        <v>1000</v>
      </c>
    </row>
    <row r="37" spans="1:5" ht="12.75">
      <c r="A37" s="13" t="s">
        <v>8</v>
      </c>
      <c r="B37" s="8" t="s">
        <v>9</v>
      </c>
      <c r="C37">
        <v>296100</v>
      </c>
      <c r="D37" s="25">
        <v>22922</v>
      </c>
      <c r="E37">
        <f t="shared" si="1"/>
        <v>319022</v>
      </c>
    </row>
    <row r="38" spans="1:5" ht="12.75">
      <c r="A38" s="13" t="s">
        <v>43</v>
      </c>
      <c r="B38" s="8" t="s">
        <v>24</v>
      </c>
      <c r="C38">
        <v>2000</v>
      </c>
      <c r="D38" s="25"/>
      <c r="E38">
        <f t="shared" si="1"/>
        <v>2000</v>
      </c>
    </row>
    <row r="39" spans="1:5" ht="12.75">
      <c r="A39" s="13" t="s">
        <v>37</v>
      </c>
      <c r="B39" s="8" t="s">
        <v>44</v>
      </c>
      <c r="D39" s="25"/>
      <c r="E39">
        <f t="shared" si="1"/>
        <v>0</v>
      </c>
    </row>
    <row r="40" spans="1:5" ht="25.5">
      <c r="A40" s="13" t="s">
        <v>45</v>
      </c>
      <c r="B40" s="10" t="s">
        <v>46</v>
      </c>
      <c r="D40" s="25">
        <v>1500</v>
      </c>
      <c r="E40">
        <f t="shared" si="1"/>
        <v>1500</v>
      </c>
    </row>
    <row r="41" spans="4:5" ht="12.75">
      <c r="D41" s="25"/>
      <c r="E41">
        <f t="shared" si="1"/>
        <v>0</v>
      </c>
    </row>
    <row r="42" spans="1:5" ht="12.75">
      <c r="A42" s="38"/>
      <c r="B42" s="38"/>
      <c r="C42" s="38">
        <f>SUM(C28:C41)</f>
        <v>315000</v>
      </c>
      <c r="D42" s="39">
        <f>SUM(D28:D41)</f>
        <v>85000</v>
      </c>
      <c r="E42" s="38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2005-03-07T09:11:34Z</cp:lastPrinted>
  <dcterms:created xsi:type="dcterms:W3CDTF">2000-11-02T08:00:54Z</dcterms:created>
  <dcterms:modified xsi:type="dcterms:W3CDTF">2005-03-07T09:12:08Z</dcterms:modified>
  <cp:category/>
  <cp:version/>
  <cp:contentType/>
  <cp:contentStatus/>
  <cp:revision>1</cp:revision>
</cp:coreProperties>
</file>