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<sst xmlns="http://schemas.openxmlformats.org/spreadsheetml/2006/main" count="172" uniqueCount="87">
  <si>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</si>
  <si>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</si>
  <si>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</si>
  <si>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</si>
  <si>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</si>
  <si>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</si>
  <si>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</si>
  <si>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</si>
  <si>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</si>
  <si>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</si>
  <si>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</si>
  <si>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</si>
  <si>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</si>
  <si>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</si>
  <si>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</si>
  <si>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</si>
  <si>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</si>
  <si>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</si>
  <si>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</si>
  <si>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</si>
  <si>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</si>
  <si>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</si>
  <si>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</si>
  <si>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</si>
  <si>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</si>
  <si>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</si>
  <si>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</si>
  <si>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</si>
  <si>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</si>
  <si>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</si>
  <si>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</si>
  <si>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</si>
  <si>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</si>
  <si>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</si>
  <si>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</si>
  <si>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</si>
  <si>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</si>
  <si>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</si>
  <si>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</si>
  <si>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</si>
  <si>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</si>
  <si>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</si>
  <si>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</si>
  <si>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</si>
  <si>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</si>
  <si>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</si>
  <si>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</si>
  <si>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Przewodniczący Rady</t>
  </si>
  <si>
    <t>Zmniejszenia</t>
  </si>
  <si>
    <t>Zwiększenia</t>
  </si>
  <si>
    <t>Zmiana planu wydatków budżetu gminy na 2006 rok.</t>
  </si>
  <si>
    <t xml:space="preserve">     Adam Warpas</t>
  </si>
  <si>
    <t>Załącznik Nr 2</t>
  </si>
  <si>
    <t>Oświata i wychowanie</t>
  </si>
  <si>
    <t>Szkoły podstawowe</t>
  </si>
  <si>
    <t xml:space="preserve">Dotacja podmiotowa z budżetu dla zakładu budżetowego </t>
  </si>
  <si>
    <t>4170</t>
  </si>
  <si>
    <t>Wynagrodzenia bezosobowe</t>
  </si>
  <si>
    <t>Gimnazja</t>
  </si>
  <si>
    <t>Pozostała działalność</t>
  </si>
  <si>
    <t>6060</t>
  </si>
  <si>
    <t>Wydatki na zakupy inwestycyjne jedn.budżet.</t>
  </si>
  <si>
    <t>Pomoc Społeczna</t>
  </si>
  <si>
    <t>Ośrodki pomocy społecznej</t>
  </si>
  <si>
    <t>Usługi opiekuńcze i specjal.usł.opiek.</t>
  </si>
  <si>
    <t>3110</t>
  </si>
  <si>
    <t>Świadczenia społeczne</t>
  </si>
  <si>
    <t xml:space="preserve">Razem plan </t>
  </si>
  <si>
    <t>z dnia 26 października 2006r.</t>
  </si>
  <si>
    <t xml:space="preserve">Różne opłaty i składki </t>
  </si>
  <si>
    <t>Oddziały przedszkolne w szkołach podstawowych</t>
  </si>
  <si>
    <t>Dowożenie uczniów do szkół</t>
  </si>
  <si>
    <t>Zespoły obsługi ekonomiczno-administracyjnej szkół</t>
  </si>
  <si>
    <t>Świadczenia rodzinne oraz składki na ubezpieczenia emerytalne i rentowe z ubezpieczenia społecznego</t>
  </si>
  <si>
    <t>Zasiłki i pomoc w nat.oraz skł.na ubezp.społ.i rentowe</t>
  </si>
  <si>
    <t>2540</t>
  </si>
  <si>
    <t>Dotacja podmiotowa z budżetu dla niepublicznej jednostki systemu oświaty</t>
  </si>
  <si>
    <t>Gospodarka komunalna i ochrona środowiska</t>
  </si>
  <si>
    <t>Oświetlenie ulic, placów i dróg</t>
  </si>
  <si>
    <t>Wydatki inwestycyjne jednostek budżetowych</t>
  </si>
  <si>
    <t>Obsługa długu publicznego</t>
  </si>
  <si>
    <t>Rozliczenia z tyt.poręczeń i gwarancji udz. przez S.P. lub jednostkę samorz.terytor.</t>
  </si>
  <si>
    <t>8020</t>
  </si>
  <si>
    <t>Wpłaty z tytułu gwarancji i poręczeń</t>
  </si>
  <si>
    <t>Bezpieczeństwo publiczne i ochrona przeciwpożarowa</t>
  </si>
  <si>
    <t>Ochotnicze straże pożarne</t>
  </si>
  <si>
    <t>do Uchwały Nr LII/55/2006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</si>
</sst>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4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u val="single"/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1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49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22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49" fontId="6" fillId="0" borderId="3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36" xfId="0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49" fontId="6" fillId="0" borderId="37" xfId="0" applyFont="1" applyBorder="1" applyAlignment="1">
      <alignment horizontal="center"/>
    </xf>
    <xf numFmtId="0" fontId="6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6" fillId="0" borderId="38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7" fillId="0" borderId="2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6" fillId="0" borderId="1" xfId="0" applyFont="1" applyAlignment="1">
      <alignment horizontal="center"/>
    </xf>
    <xf numFmtId="0" fontId="6" fillId="0" borderId="1" xfId="0" applyFont="1" applyAlignment="1">
      <alignment wrapText="1"/>
    </xf>
    <xf numFmtId="0" fontId="7" fillId="0" borderId="1" xfId="0" applyFont="1" applyAlignment="1">
      <alignment/>
    </xf>
    <xf numFmtId="49" fontId="7" fillId="0" borderId="1" xfId="0" applyFont="1" applyAlignment="1">
      <alignment/>
    </xf>
    <xf numFmtId="0" fontId="7" fillId="0" borderId="36" xfId="0" applyFont="1" applyBorder="1" applyAlignment="1">
      <alignment horizontal="right"/>
    </xf>
    <xf numFmtId="49" fontId="6" fillId="0" borderId="3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" xfId="0" applyFont="1" applyAlignment="1">
      <alignment/>
    </xf>
    <xf numFmtId="0" fontId="7" fillId="0" borderId="14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8" fillId="0" borderId="1" xfId="0" applyFont="1" applyAlignment="1">
      <alignment/>
    </xf>
    <xf numFmtId="49" fontId="8" fillId="0" borderId="1" xfId="0" applyFont="1" applyAlignment="1">
      <alignment/>
    </xf>
    <xf numFmtId="49" fontId="6" fillId="0" borderId="1" xfId="0" applyFont="1" applyAlignment="1">
      <alignment horizontal="center"/>
    </xf>
    <xf numFmtId="0" fontId="7" fillId="0" borderId="1" xfId="0" applyFont="1" applyAlignment="1">
      <alignment horizontal="right"/>
    </xf>
    <xf numFmtId="0" fontId="7" fillId="0" borderId="1" xfId="0" applyFont="1" applyAlignment="1">
      <alignment horizontal="center"/>
    </xf>
    <xf numFmtId="0" fontId="7" fillId="0" borderId="40" xfId="0" applyFont="1" applyAlignment="1">
      <alignment wrapText="1"/>
    </xf>
    <xf numFmtId="49" fontId="7" fillId="0" borderId="1" xfId="0" applyFont="1" applyAlignment="1">
      <alignment horizontal="center"/>
    </xf>
    <xf numFmtId="0" fontId="7" fillId="0" borderId="1" xfId="0" applyFont="1" applyAlignment="1">
      <alignment/>
    </xf>
    <xf numFmtId="0" fontId="6" fillId="0" borderId="1" xfId="0" applyFont="1" applyAlignment="1">
      <alignment/>
    </xf>
    <xf numFmtId="49" fontId="6" fillId="0" borderId="1" xfId="0" applyFont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Alignment="1">
      <alignment horizontal="center"/>
    </xf>
    <xf numFmtId="0" fontId="7" fillId="0" borderId="1" xfId="0" applyFont="1" applyAlignment="1">
      <alignment wrapText="1"/>
    </xf>
    <xf numFmtId="0" fontId="8" fillId="0" borderId="10" xfId="0" applyFont="1" applyBorder="1" applyAlignment="1">
      <alignment/>
    </xf>
    <xf numFmtId="0" fontId="6" fillId="0" borderId="1" xfId="0" applyFont="1" applyAlignment="1">
      <alignment wrapText="1"/>
    </xf>
    <xf numFmtId="3" fontId="8" fillId="0" borderId="27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/>
    </xf>
    <xf numFmtId="0" fontId="7" fillId="0" borderId="35" xfId="0" applyFont="1" applyBorder="1" applyAlignment="1">
      <alignment horizontal="right"/>
    </xf>
    <xf numFmtId="0" fontId="7" fillId="0" borderId="1" xfId="0" applyFont="1" applyAlignment="1">
      <alignment wrapText="1"/>
    </xf>
    <xf numFmtId="3" fontId="11" fillId="0" borderId="42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13" fillId="0" borderId="43" xfId="0" applyFont="1" applyBorder="1" applyAlignment="1">
      <alignment/>
    </xf>
    <xf numFmtId="0" fontId="2" fillId="0" borderId="44" xfId="0" applyFont="1" applyAlignment="1">
      <alignment/>
    </xf>
    <xf numFmtId="0" fontId="2" fillId="0" borderId="43" xfId="0" applyFont="1" applyAlignment="1">
      <alignment/>
    </xf>
    <xf numFmtId="0" fontId="13" fillId="0" borderId="45" xfId="0" applyFont="1" applyAlignment="1">
      <alignment/>
    </xf>
    <xf numFmtId="0" fontId="6" fillId="0" borderId="23" xfId="0" applyFont="1" applyBorder="1" applyAlignment="1">
      <alignment/>
    </xf>
    <xf numFmtId="49" fontId="6" fillId="0" borderId="3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6" fillId="0" borderId="26" xfId="0" applyFont="1" applyBorder="1" applyAlignment="1">
      <alignment vertical="center" wrapText="1"/>
    </xf>
    <xf numFmtId="0" fontId="6" fillId="0" borderId="37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 horizontal="right"/>
    </xf>
    <xf numFmtId="49" fontId="6" fillId="0" borderId="3" xfId="0" applyFont="1" applyBorder="1" applyAlignment="1">
      <alignment horizontal="center"/>
    </xf>
    <xf numFmtId="0" fontId="8" fillId="0" borderId="46" xfId="0" applyFont="1" applyBorder="1" applyAlignment="1">
      <alignment wrapText="1"/>
    </xf>
    <xf numFmtId="0" fontId="6" fillId="0" borderId="47" xfId="0" applyFont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6" fillId="0" borderId="38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8" fillId="0" borderId="27" xfId="0" applyFont="1" applyBorder="1" applyAlignment="1">
      <alignment/>
    </xf>
    <xf numFmtId="0" fontId="8" fillId="0" borderId="48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8" fillId="0" borderId="26" xfId="0" applyFont="1" applyBorder="1" applyAlignment="1">
      <alignment vertical="center" wrapText="1"/>
    </xf>
    <xf numFmtId="0" fontId="7" fillId="0" borderId="27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7" fillId="0" borderId="26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3" fontId="11" fillId="0" borderId="0" xfId="0" applyNumberFormat="1" applyFont="1" applyBorder="1" applyAlignment="1">
      <alignment wrapText="1"/>
    </xf>
    <xf numFmtId="3" fontId="11" fillId="0" borderId="14" xfId="0" applyNumberFormat="1" applyFont="1" applyBorder="1" applyAlignment="1">
      <alignment wrapText="1"/>
    </xf>
    <xf numFmtId="3" fontId="8" fillId="0" borderId="27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wrapText="1"/>
    </xf>
    <xf numFmtId="3" fontId="10" fillId="0" borderId="14" xfId="0" applyNumberFormat="1" applyFont="1" applyBorder="1" applyAlignment="1">
      <alignment wrapText="1"/>
    </xf>
    <xf numFmtId="3" fontId="7" fillId="0" borderId="27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3" fontId="6" fillId="0" borderId="27" xfId="0" applyNumberFormat="1" applyFont="1" applyBorder="1" applyAlignment="1">
      <alignment vertical="center" wrapText="1"/>
    </xf>
    <xf numFmtId="3" fontId="9" fillId="0" borderId="18" xfId="0" applyNumberFormat="1" applyFont="1" applyBorder="1" applyAlignment="1">
      <alignment wrapText="1"/>
    </xf>
    <xf numFmtId="3" fontId="9" fillId="0" borderId="17" xfId="0" applyNumberFormat="1" applyFont="1" applyBorder="1" applyAlignment="1">
      <alignment wrapText="1"/>
    </xf>
    <xf numFmtId="3" fontId="6" fillId="0" borderId="47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75" zoomScaleNormal="75" workbookViewId="0" topLeftCell="D1">
      <selection activeCell="D1" sqref="D1"/>
    </sheetView>
  </sheetViews>
  <sheetFormatPr defaultColWidth="9.140625" defaultRowHeight="12.75"/>
  <cols>
    <col min="1" max="1" width="4.57421875" style="40" customWidth="1"/>
    <col min="2" max="2" width="7.140625" style="40" customWidth="1"/>
    <col min="3" max="3" width="6.421875" style="40" customWidth="1"/>
    <col min="4" max="4" width="53.57421875" style="40" customWidth="1"/>
    <col min="5" max="5" width="15.28125" style="40" customWidth="1"/>
    <col min="6" max="6" width="13.00390625" style="40" customWidth="1"/>
    <col min="7" max="7" width="12.28125" style="40" customWidth="1"/>
    <col min="8" max="8" width="17.28125" style="40" customWidth="1"/>
    <col min="9" max="9" width="15.28125" style="40" customWidth="1"/>
    <col min="10" max="10" width="12.57421875" style="40" customWidth="1"/>
    <col min="11" max="16384" width="9.140625" style="40" customWidth="1"/>
  </cols>
  <sheetData>
    <row r="1" spans="1:10" ht="14.25">
      <c r="A1" s="36"/>
      <c r="B1" s="36"/>
      <c r="C1" s="36"/>
      <c r="D1" s="37"/>
      <c r="E1" s="38"/>
      <c r="F1" s="38"/>
      <c r="G1" s="39"/>
      <c r="I1" s="38" t="s">
        <v>52</v>
      </c>
      <c r="J1" s="39"/>
    </row>
    <row r="2" spans="1:10" ht="14.25">
      <c r="A2" s="36"/>
      <c r="B2" s="36"/>
      <c r="C2" s="36"/>
      <c r="D2" s="37"/>
      <c r="E2" s="38"/>
      <c r="F2" s="38"/>
      <c r="G2" s="39"/>
      <c r="I2" s="38" t="s">
        <v>86</v>
      </c>
      <c r="J2" s="39"/>
    </row>
    <row r="3" spans="1:10" ht="14.25">
      <c r="A3" s="36"/>
      <c r="B3" s="36"/>
      <c r="C3" s="36"/>
      <c r="D3" s="37"/>
      <c r="E3" s="38"/>
      <c r="F3" s="38"/>
      <c r="G3" s="39"/>
      <c r="I3" s="38" t="s">
        <v>46</v>
      </c>
      <c r="J3" s="39"/>
    </row>
    <row r="4" spans="1:10" ht="14.25">
      <c r="A4" s="36"/>
      <c r="B4" s="36"/>
      <c r="C4" s="36"/>
      <c r="D4" s="37"/>
      <c r="E4" s="38"/>
      <c r="F4" s="38"/>
      <c r="G4" s="39"/>
      <c r="I4" s="38" t="s">
        <v>68</v>
      </c>
      <c r="J4" s="39"/>
    </row>
    <row r="5" spans="1:10" ht="14.25">
      <c r="A5" s="36"/>
      <c r="B5" s="36"/>
      <c r="C5" s="36"/>
      <c r="D5" s="41"/>
      <c r="E5" s="42"/>
      <c r="F5" s="42"/>
      <c r="G5" s="43"/>
      <c r="I5" s="42"/>
      <c r="J5" s="43"/>
    </row>
    <row r="6" spans="1:9" ht="15.75">
      <c r="A6" s="182" t="s">
        <v>50</v>
      </c>
      <c r="B6" s="183"/>
      <c r="C6" s="183"/>
      <c r="D6" s="183"/>
      <c r="E6" s="183"/>
      <c r="F6" s="183"/>
      <c r="G6" s="184"/>
      <c r="H6" s="184"/>
      <c r="I6" s="184"/>
    </row>
    <row r="7" spans="1:7" ht="15">
      <c r="A7" s="44"/>
      <c r="B7" s="44"/>
      <c r="C7" s="44"/>
      <c r="D7" s="44"/>
      <c r="E7" s="44"/>
      <c r="F7" s="44"/>
      <c r="G7" s="45"/>
    </row>
    <row r="8" spans="1:7" ht="14.25">
      <c r="A8" s="46"/>
      <c r="B8" s="46"/>
      <c r="C8" s="46"/>
      <c r="D8" s="46"/>
      <c r="E8" s="46"/>
      <c r="F8" s="46"/>
      <c r="G8" s="47"/>
    </row>
    <row r="9" spans="1:10" ht="13.5" customHeight="1" thickBot="1">
      <c r="A9" s="48" t="s">
        <v>0</v>
      </c>
      <c r="B9" s="48"/>
      <c r="C9" s="49"/>
      <c r="D9" s="180" t="s">
        <v>1</v>
      </c>
      <c r="E9" s="177" t="s">
        <v>48</v>
      </c>
      <c r="F9" s="177"/>
      <c r="G9" s="178"/>
      <c r="H9" s="177" t="s">
        <v>49</v>
      </c>
      <c r="I9" s="177"/>
      <c r="J9" s="179"/>
    </row>
    <row r="10" spans="1:10" ht="43.5" customHeight="1" thickTop="1">
      <c r="A10" s="48" t="s">
        <v>2</v>
      </c>
      <c r="B10" s="50" t="s">
        <v>3</v>
      </c>
      <c r="C10" s="51" t="s">
        <v>4</v>
      </c>
      <c r="D10" s="181"/>
      <c r="E10" s="52" t="s">
        <v>38</v>
      </c>
      <c r="F10" s="53" t="s">
        <v>39</v>
      </c>
      <c r="G10" s="54" t="s">
        <v>67</v>
      </c>
      <c r="H10" s="55" t="s">
        <v>38</v>
      </c>
      <c r="I10" s="53" t="s">
        <v>39</v>
      </c>
      <c r="J10" s="56" t="s">
        <v>67</v>
      </c>
    </row>
    <row r="11" spans="1:10" ht="30">
      <c r="A11" s="29">
        <v>754</v>
      </c>
      <c r="B11" s="153"/>
      <c r="C11" s="154"/>
      <c r="D11" s="164" t="s">
        <v>84</v>
      </c>
      <c r="E11" s="155"/>
      <c r="F11" s="156"/>
      <c r="G11" s="157"/>
      <c r="H11" s="165">
        <f>SUM(H12)</f>
        <v>45434</v>
      </c>
      <c r="I11" s="166"/>
      <c r="J11" s="167">
        <f>SUM(H11:I11)</f>
        <v>45434</v>
      </c>
    </row>
    <row r="12" spans="1:10" ht="14.25">
      <c r="A12" s="86"/>
      <c r="B12" s="158">
        <v>75412</v>
      </c>
      <c r="C12" s="159"/>
      <c r="D12" s="160" t="s">
        <v>85</v>
      </c>
      <c r="E12" s="161"/>
      <c r="F12" s="162"/>
      <c r="G12" s="163"/>
      <c r="H12" s="168">
        <f>SUM(H13:H14)</f>
        <v>45434</v>
      </c>
      <c r="I12" s="169"/>
      <c r="J12" s="170">
        <f>SUM(H12:I12)</f>
        <v>45434</v>
      </c>
    </row>
    <row r="13" spans="1:10" ht="14.25">
      <c r="A13" s="86"/>
      <c r="B13" s="139"/>
      <c r="C13" s="103" t="s">
        <v>9</v>
      </c>
      <c r="D13" s="104" t="s">
        <v>10</v>
      </c>
      <c r="E13" s="140"/>
      <c r="F13" s="141"/>
      <c r="G13" s="142"/>
      <c r="H13" s="171">
        <v>18834</v>
      </c>
      <c r="I13" s="172"/>
      <c r="J13" s="173">
        <f>SUM(H13:I13)</f>
        <v>18834</v>
      </c>
    </row>
    <row r="14" spans="1:10" ht="14.25">
      <c r="A14" s="86"/>
      <c r="B14" s="139"/>
      <c r="C14" s="103" t="s">
        <v>60</v>
      </c>
      <c r="D14" s="104" t="s">
        <v>61</v>
      </c>
      <c r="E14" s="140"/>
      <c r="F14" s="141"/>
      <c r="G14" s="142"/>
      <c r="H14" s="171">
        <v>26600</v>
      </c>
      <c r="I14" s="172"/>
      <c r="J14" s="173">
        <f>SUM(H14:I14)</f>
        <v>26600</v>
      </c>
    </row>
    <row r="15" spans="1:10" ht="14.25">
      <c r="A15" s="90"/>
      <c r="B15" s="148"/>
      <c r="C15" s="143"/>
      <c r="D15" s="152"/>
      <c r="E15" s="149"/>
      <c r="F15" s="150"/>
      <c r="G15" s="151"/>
      <c r="H15" s="174"/>
      <c r="I15" s="175"/>
      <c r="J15" s="176"/>
    </row>
    <row r="16" spans="1:10" ht="15">
      <c r="A16" s="144">
        <v>757</v>
      </c>
      <c r="B16" s="145"/>
      <c r="C16" s="146"/>
      <c r="D16" s="147" t="s">
        <v>80</v>
      </c>
      <c r="E16" s="107">
        <f>SUM(E17)</f>
        <v>27000</v>
      </c>
      <c r="F16" s="71"/>
      <c r="G16" s="108">
        <f>SUM(E16:F16)</f>
        <v>27000</v>
      </c>
      <c r="H16" s="107"/>
      <c r="I16" s="71"/>
      <c r="J16" s="109">
        <f>SUM(H16:I16)</f>
        <v>0</v>
      </c>
    </row>
    <row r="17" spans="1:10" ht="29.25">
      <c r="A17" s="25"/>
      <c r="B17" s="114">
        <v>75704</v>
      </c>
      <c r="C17" s="113"/>
      <c r="D17" s="116" t="s">
        <v>81</v>
      </c>
      <c r="E17" s="94">
        <f>SUM(E18)</f>
        <v>27000</v>
      </c>
      <c r="F17" s="31"/>
      <c r="G17" s="95">
        <f>SUM(E17:F17)</f>
        <v>27000</v>
      </c>
      <c r="H17" s="94">
        <f>SUM(H18)</f>
        <v>0</v>
      </c>
      <c r="I17" s="31"/>
      <c r="J17" s="110">
        <f>SUM(H17:I17)</f>
        <v>0</v>
      </c>
    </row>
    <row r="18" spans="1:10" ht="15">
      <c r="A18" s="25"/>
      <c r="B18" s="87"/>
      <c r="C18" s="85" t="s">
        <v>82</v>
      </c>
      <c r="D18" s="86" t="s">
        <v>83</v>
      </c>
      <c r="E18" s="24">
        <v>27000</v>
      </c>
      <c r="F18" s="30"/>
      <c r="G18" s="72">
        <f>SUM(E18:F18)</f>
        <v>27000</v>
      </c>
      <c r="H18" s="24"/>
      <c r="I18" s="30"/>
      <c r="J18" s="88">
        <f>SUM(H18:I18)</f>
        <v>0</v>
      </c>
    </row>
    <row r="19" spans="1:10" ht="15">
      <c r="A19" s="57"/>
      <c r="B19" s="26"/>
      <c r="C19" s="89"/>
      <c r="D19" s="90"/>
      <c r="E19" s="91"/>
      <c r="F19" s="92"/>
      <c r="G19" s="93"/>
      <c r="H19" s="91"/>
      <c r="I19" s="92"/>
      <c r="J19" s="96"/>
    </row>
    <row r="20" spans="1:10" ht="15">
      <c r="A20" s="23">
        <v>801</v>
      </c>
      <c r="B20" s="111"/>
      <c r="C20" s="112"/>
      <c r="D20" s="111" t="s">
        <v>53</v>
      </c>
      <c r="E20" s="107">
        <f>E21+E30+E33+E41+E45+E49</f>
        <v>105500</v>
      </c>
      <c r="F20" s="71"/>
      <c r="G20" s="108">
        <f aca="true" t="shared" si="0" ref="G20:G47">SUM(E20:F20)</f>
        <v>105500</v>
      </c>
      <c r="H20" s="107">
        <f>H21+H30+H33+H41+H45+H49</f>
        <v>102726</v>
      </c>
      <c r="I20" s="71"/>
      <c r="J20" s="109">
        <f>SUM(H20:I20)</f>
        <v>102726</v>
      </c>
    </row>
    <row r="21" spans="1:10" ht="15">
      <c r="A21" s="23"/>
      <c r="B21" s="100">
        <v>80101</v>
      </c>
      <c r="C21" s="101"/>
      <c r="D21" s="100" t="s">
        <v>54</v>
      </c>
      <c r="E21" s="94">
        <f>SUM(E22:E27)</f>
        <v>27000</v>
      </c>
      <c r="F21" s="31"/>
      <c r="G21" s="95">
        <f t="shared" si="0"/>
        <v>27000</v>
      </c>
      <c r="H21" s="94">
        <f>SUM(H22:H28)</f>
        <v>50626</v>
      </c>
      <c r="I21" s="31"/>
      <c r="J21" s="110">
        <f>SUM(H21:I21)</f>
        <v>50626</v>
      </c>
    </row>
    <row r="22" spans="1:10" ht="21" customHeight="1">
      <c r="A22" s="23"/>
      <c r="B22" s="100"/>
      <c r="C22" s="98">
        <v>2510</v>
      </c>
      <c r="D22" s="99" t="s">
        <v>55</v>
      </c>
      <c r="E22" s="24"/>
      <c r="F22" s="30"/>
      <c r="G22" s="72">
        <f t="shared" si="0"/>
        <v>0</v>
      </c>
      <c r="H22" s="24">
        <v>16082</v>
      </c>
      <c r="I22" s="30"/>
      <c r="J22" s="88">
        <f>SUM(H22:I22)</f>
        <v>16082</v>
      </c>
    </row>
    <row r="23" spans="1:10" ht="15">
      <c r="A23" s="25"/>
      <c r="B23" s="102"/>
      <c r="C23" s="103" t="s">
        <v>19</v>
      </c>
      <c r="D23" s="104" t="s">
        <v>11</v>
      </c>
      <c r="E23" s="24">
        <v>26000</v>
      </c>
      <c r="F23" s="30"/>
      <c r="G23" s="72">
        <f t="shared" si="0"/>
        <v>26000</v>
      </c>
      <c r="H23" s="24">
        <v>17544</v>
      </c>
      <c r="I23" s="30"/>
      <c r="J23" s="88">
        <f>SUM(H23:I23)</f>
        <v>17544</v>
      </c>
    </row>
    <row r="24" spans="1:10" ht="15">
      <c r="A24" s="25"/>
      <c r="B24" s="102"/>
      <c r="C24" s="103" t="s">
        <v>5</v>
      </c>
      <c r="D24" s="104" t="s">
        <v>6</v>
      </c>
      <c r="E24" s="24">
        <v>1000</v>
      </c>
      <c r="F24" s="30"/>
      <c r="G24" s="72">
        <f t="shared" si="0"/>
        <v>1000</v>
      </c>
      <c r="H24" s="24"/>
      <c r="I24" s="30"/>
      <c r="J24" s="88"/>
    </row>
    <row r="25" spans="1:10" ht="15">
      <c r="A25" s="25"/>
      <c r="B25" s="102"/>
      <c r="C25" s="103" t="s">
        <v>27</v>
      </c>
      <c r="D25" s="104" t="s">
        <v>28</v>
      </c>
      <c r="E25" s="24"/>
      <c r="F25" s="30"/>
      <c r="G25" s="72"/>
      <c r="H25" s="24">
        <v>5000</v>
      </c>
      <c r="I25" s="30"/>
      <c r="J25" s="88">
        <f>SUM(H25:I25)</f>
        <v>5000</v>
      </c>
    </row>
    <row r="26" spans="1:10" ht="15">
      <c r="A26" s="25"/>
      <c r="B26" s="102"/>
      <c r="C26" s="103" t="s">
        <v>9</v>
      </c>
      <c r="D26" s="104" t="s">
        <v>10</v>
      </c>
      <c r="E26" s="24"/>
      <c r="F26" s="30"/>
      <c r="G26" s="72"/>
      <c r="H26" s="24">
        <v>11500</v>
      </c>
      <c r="I26" s="30"/>
      <c r="J26" s="88">
        <f>SUM(H26:I26)</f>
        <v>11500</v>
      </c>
    </row>
    <row r="27" spans="1:10" ht="15">
      <c r="A27" s="25"/>
      <c r="B27" s="102"/>
      <c r="C27" s="103" t="s">
        <v>7</v>
      </c>
      <c r="D27" s="104" t="s">
        <v>8</v>
      </c>
      <c r="E27" s="24"/>
      <c r="F27" s="30"/>
      <c r="G27" s="72"/>
      <c r="H27" s="24">
        <v>400</v>
      </c>
      <c r="I27" s="30"/>
      <c r="J27" s="88">
        <f>SUM(H27:I27)</f>
        <v>400</v>
      </c>
    </row>
    <row r="28" spans="1:10" ht="15">
      <c r="A28" s="25"/>
      <c r="B28" s="102"/>
      <c r="C28" s="103" t="s">
        <v>25</v>
      </c>
      <c r="D28" s="104" t="s">
        <v>69</v>
      </c>
      <c r="E28" s="24"/>
      <c r="F28" s="30"/>
      <c r="G28" s="72"/>
      <c r="H28" s="24">
        <v>100</v>
      </c>
      <c r="I28" s="30"/>
      <c r="J28" s="88">
        <f>SUM(H28:I28)</f>
        <v>100</v>
      </c>
    </row>
    <row r="29" spans="1:10" ht="15">
      <c r="A29" s="25"/>
      <c r="B29" s="102"/>
      <c r="C29" s="103"/>
      <c r="D29" s="104"/>
      <c r="E29" s="24"/>
      <c r="F29" s="30"/>
      <c r="G29" s="72"/>
      <c r="H29" s="24"/>
      <c r="I29" s="30"/>
      <c r="J29" s="88"/>
    </row>
    <row r="30" spans="1:10" ht="15">
      <c r="A30" s="25"/>
      <c r="B30" s="100">
        <v>80103</v>
      </c>
      <c r="C30" s="101"/>
      <c r="D30" s="100" t="s">
        <v>70</v>
      </c>
      <c r="E30" s="94">
        <f>SUM(E31:E31)</f>
        <v>12000</v>
      </c>
      <c r="F30" s="31"/>
      <c r="G30" s="95">
        <f t="shared" si="0"/>
        <v>12000</v>
      </c>
      <c r="H30" s="94">
        <f>SUM(H31:H31)</f>
        <v>0</v>
      </c>
      <c r="I30" s="30"/>
      <c r="J30" s="110">
        <f>SUM(H30:I30)</f>
        <v>0</v>
      </c>
    </row>
    <row r="31" spans="1:10" ht="15">
      <c r="A31" s="25"/>
      <c r="B31" s="100"/>
      <c r="C31" s="103" t="s">
        <v>19</v>
      </c>
      <c r="D31" s="104" t="s">
        <v>11</v>
      </c>
      <c r="E31" s="24">
        <v>12000</v>
      </c>
      <c r="F31" s="30"/>
      <c r="G31" s="72">
        <f t="shared" si="0"/>
        <v>12000</v>
      </c>
      <c r="H31" s="24"/>
      <c r="I31" s="30"/>
      <c r="J31" s="88"/>
    </row>
    <row r="32" spans="1:10" ht="15">
      <c r="A32" s="25"/>
      <c r="B32" s="102"/>
      <c r="C32" s="103"/>
      <c r="D32" s="104"/>
      <c r="E32" s="24"/>
      <c r="F32" s="30"/>
      <c r="G32" s="72">
        <f t="shared" si="0"/>
        <v>0</v>
      </c>
      <c r="H32" s="24"/>
      <c r="I32" s="30"/>
      <c r="J32" s="88"/>
    </row>
    <row r="33" spans="1:10" ht="15">
      <c r="A33" s="25"/>
      <c r="B33" s="102">
        <v>80110</v>
      </c>
      <c r="C33" s="103"/>
      <c r="D33" s="106" t="s">
        <v>58</v>
      </c>
      <c r="E33" s="94">
        <f>SUM(E34:E39)</f>
        <v>21000</v>
      </c>
      <c r="F33" s="31"/>
      <c r="G33" s="95">
        <f t="shared" si="0"/>
        <v>21000</v>
      </c>
      <c r="H33" s="94">
        <f>SUM(H35:H39)</f>
        <v>11100</v>
      </c>
      <c r="I33" s="31"/>
      <c r="J33" s="110">
        <f>SUM(H33:I33)</f>
        <v>11100</v>
      </c>
    </row>
    <row r="34" spans="1:10" ht="29.25">
      <c r="A34" s="25"/>
      <c r="B34" s="102"/>
      <c r="C34" s="103" t="s">
        <v>75</v>
      </c>
      <c r="D34" s="131" t="s">
        <v>76</v>
      </c>
      <c r="E34" s="24">
        <v>16000</v>
      </c>
      <c r="F34" s="30"/>
      <c r="G34" s="72">
        <f t="shared" si="0"/>
        <v>16000</v>
      </c>
      <c r="H34" s="24"/>
      <c r="I34" s="30"/>
      <c r="J34" s="110"/>
    </row>
    <row r="35" spans="1:10" ht="15">
      <c r="A35" s="25"/>
      <c r="B35" s="102"/>
      <c r="C35" s="103" t="s">
        <v>19</v>
      </c>
      <c r="D35" s="104" t="s">
        <v>11</v>
      </c>
      <c r="E35" s="24"/>
      <c r="F35" s="30"/>
      <c r="G35" s="72"/>
      <c r="H35" s="24">
        <v>4500</v>
      </c>
      <c r="I35" s="30"/>
      <c r="J35" s="88">
        <f>SUM(H35:I35)</f>
        <v>4500</v>
      </c>
    </row>
    <row r="36" spans="1:10" ht="15">
      <c r="A36" s="25"/>
      <c r="B36" s="102"/>
      <c r="C36" s="103" t="s">
        <v>56</v>
      </c>
      <c r="D36" s="104" t="s">
        <v>57</v>
      </c>
      <c r="E36" s="24"/>
      <c r="F36" s="30"/>
      <c r="G36" s="72"/>
      <c r="H36" s="24">
        <v>1600</v>
      </c>
      <c r="I36" s="30"/>
      <c r="J36" s="88"/>
    </row>
    <row r="37" spans="1:10" ht="15">
      <c r="A37" s="25"/>
      <c r="B37" s="102"/>
      <c r="C37" s="103" t="s">
        <v>5</v>
      </c>
      <c r="D37" s="104" t="s">
        <v>6</v>
      </c>
      <c r="E37" s="24">
        <v>1000</v>
      </c>
      <c r="F37" s="30"/>
      <c r="G37" s="72">
        <f t="shared" si="0"/>
        <v>1000</v>
      </c>
      <c r="H37" s="24"/>
      <c r="I37" s="30"/>
      <c r="J37" s="88"/>
    </row>
    <row r="38" spans="1:10" ht="15">
      <c r="A38" s="25"/>
      <c r="B38" s="102"/>
      <c r="C38" s="103" t="s">
        <v>27</v>
      </c>
      <c r="D38" s="104" t="s">
        <v>28</v>
      </c>
      <c r="E38" s="24">
        <v>4000</v>
      </c>
      <c r="F38" s="30"/>
      <c r="G38" s="72">
        <f t="shared" si="0"/>
        <v>4000</v>
      </c>
      <c r="H38" s="24"/>
      <c r="I38" s="30"/>
      <c r="J38" s="88"/>
    </row>
    <row r="39" spans="1:10" ht="15">
      <c r="A39" s="25"/>
      <c r="B39" s="102"/>
      <c r="C39" s="103" t="s">
        <v>60</v>
      </c>
      <c r="D39" s="104" t="s">
        <v>61</v>
      </c>
      <c r="E39" s="24"/>
      <c r="F39" s="30"/>
      <c r="G39" s="72"/>
      <c r="H39" s="24">
        <v>5000</v>
      </c>
      <c r="I39" s="30"/>
      <c r="J39" s="88">
        <f>SUM(H39:I39)</f>
        <v>5000</v>
      </c>
    </row>
    <row r="40" spans="1:10" ht="15">
      <c r="A40" s="25"/>
      <c r="B40" s="102"/>
      <c r="C40" s="103"/>
      <c r="D40" s="104"/>
      <c r="E40" s="24"/>
      <c r="F40" s="30"/>
      <c r="G40" s="72"/>
      <c r="H40" s="24"/>
      <c r="I40" s="30"/>
      <c r="J40" s="88"/>
    </row>
    <row r="41" spans="1:10" ht="15">
      <c r="A41" s="25"/>
      <c r="B41" s="102">
        <v>80113</v>
      </c>
      <c r="C41" s="103"/>
      <c r="D41" s="106" t="s">
        <v>71</v>
      </c>
      <c r="E41" s="24"/>
      <c r="F41" s="30"/>
      <c r="G41" s="72"/>
      <c r="H41" s="94">
        <f>SUM(H42:H43)</f>
        <v>40000</v>
      </c>
      <c r="I41" s="31"/>
      <c r="J41" s="110">
        <f>SUM(H41:I41)</f>
        <v>40000</v>
      </c>
    </row>
    <row r="42" spans="1:10" ht="15">
      <c r="A42" s="25"/>
      <c r="B42" s="102"/>
      <c r="C42" s="103" t="s">
        <v>19</v>
      </c>
      <c r="D42" s="104" t="s">
        <v>11</v>
      </c>
      <c r="E42" s="24"/>
      <c r="F42" s="30"/>
      <c r="G42" s="72"/>
      <c r="H42" s="24">
        <v>32000</v>
      </c>
      <c r="I42" s="30"/>
      <c r="J42" s="88">
        <f>SUM(H42:I42)</f>
        <v>32000</v>
      </c>
    </row>
    <row r="43" spans="1:10" ht="15">
      <c r="A43" s="25"/>
      <c r="B43" s="102"/>
      <c r="C43" s="103" t="s">
        <v>21</v>
      </c>
      <c r="D43" s="104" t="s">
        <v>13</v>
      </c>
      <c r="E43" s="24"/>
      <c r="F43" s="30"/>
      <c r="G43" s="72"/>
      <c r="H43" s="24">
        <v>8000</v>
      </c>
      <c r="I43" s="30"/>
      <c r="J43" s="88">
        <f>SUM(H43:I43)</f>
        <v>8000</v>
      </c>
    </row>
    <row r="44" spans="1:10" ht="15">
      <c r="A44" s="25"/>
      <c r="B44" s="102"/>
      <c r="C44" s="103"/>
      <c r="D44" s="104"/>
      <c r="E44" s="24"/>
      <c r="F44" s="30"/>
      <c r="G44" s="72"/>
      <c r="H44" s="24"/>
      <c r="I44" s="30"/>
      <c r="J44" s="88"/>
    </row>
    <row r="45" spans="1:10" ht="15">
      <c r="A45" s="25"/>
      <c r="B45" s="102">
        <v>80114</v>
      </c>
      <c r="C45" s="103"/>
      <c r="D45" s="106" t="s">
        <v>72</v>
      </c>
      <c r="E45" s="94">
        <f>SUM(E46:E47)</f>
        <v>22500</v>
      </c>
      <c r="F45" s="31"/>
      <c r="G45" s="95">
        <f t="shared" si="0"/>
        <v>22500</v>
      </c>
      <c r="H45" s="24"/>
      <c r="I45" s="30"/>
      <c r="J45" s="88"/>
    </row>
    <row r="46" spans="1:10" ht="15">
      <c r="A46" s="25"/>
      <c r="B46" s="102"/>
      <c r="C46" s="103" t="s">
        <v>19</v>
      </c>
      <c r="D46" s="104" t="s">
        <v>11</v>
      </c>
      <c r="E46" s="24">
        <v>17500</v>
      </c>
      <c r="F46" s="30"/>
      <c r="G46" s="72">
        <f t="shared" si="0"/>
        <v>17500</v>
      </c>
      <c r="H46" s="24"/>
      <c r="I46" s="30"/>
      <c r="J46" s="88"/>
    </row>
    <row r="47" spans="1:10" ht="15">
      <c r="A47" s="25"/>
      <c r="B47" s="102"/>
      <c r="C47" s="103" t="s">
        <v>56</v>
      </c>
      <c r="D47" s="104" t="s">
        <v>57</v>
      </c>
      <c r="E47" s="24">
        <v>5000</v>
      </c>
      <c r="F47" s="30"/>
      <c r="G47" s="72">
        <f t="shared" si="0"/>
        <v>5000</v>
      </c>
      <c r="H47" s="24"/>
      <c r="I47" s="30"/>
      <c r="J47" s="88"/>
    </row>
    <row r="48" spans="1:10" ht="15">
      <c r="A48" s="25"/>
      <c r="B48" s="102"/>
      <c r="C48" s="103"/>
      <c r="D48" s="104"/>
      <c r="E48" s="24"/>
      <c r="F48" s="30"/>
      <c r="G48" s="72"/>
      <c r="H48" s="24"/>
      <c r="I48" s="30"/>
      <c r="J48" s="88"/>
    </row>
    <row r="49" spans="1:10" ht="15">
      <c r="A49" s="25"/>
      <c r="B49" s="102">
        <v>80195</v>
      </c>
      <c r="C49" s="103"/>
      <c r="D49" s="106" t="s">
        <v>59</v>
      </c>
      <c r="E49" s="94">
        <f>SUM(E50:E52)</f>
        <v>23000</v>
      </c>
      <c r="F49" s="31"/>
      <c r="G49" s="95">
        <f>SUM(E49:F49)</f>
        <v>23000</v>
      </c>
      <c r="H49" s="94">
        <f>SUM(H50:H51)</f>
        <v>1000</v>
      </c>
      <c r="I49" s="31"/>
      <c r="J49" s="110">
        <f>SUM(H49:I49)</f>
        <v>1000</v>
      </c>
    </row>
    <row r="50" spans="1:10" ht="15">
      <c r="A50" s="25"/>
      <c r="B50" s="102"/>
      <c r="C50" s="103" t="s">
        <v>19</v>
      </c>
      <c r="D50" s="104" t="s">
        <v>11</v>
      </c>
      <c r="E50" s="24"/>
      <c r="F50" s="30"/>
      <c r="G50" s="72">
        <f>SUM(E50:F50)</f>
        <v>0</v>
      </c>
      <c r="H50" s="24">
        <v>1000</v>
      </c>
      <c r="I50" s="30"/>
      <c r="J50" s="88">
        <f>SUM(H50:I50)</f>
        <v>1000</v>
      </c>
    </row>
    <row r="51" spans="1:10" ht="15">
      <c r="A51" s="25"/>
      <c r="B51" s="102"/>
      <c r="C51" s="103" t="s">
        <v>7</v>
      </c>
      <c r="D51" s="104" t="s">
        <v>8</v>
      </c>
      <c r="E51" s="24">
        <v>1000</v>
      </c>
      <c r="F51" s="30"/>
      <c r="G51" s="72">
        <f>SUM(E51:F51)</f>
        <v>1000</v>
      </c>
      <c r="H51" s="24"/>
      <c r="I51" s="30"/>
      <c r="J51" s="88"/>
    </row>
    <row r="52" spans="1:10" ht="15">
      <c r="A52" s="25"/>
      <c r="B52" s="102"/>
      <c r="C52" s="98">
        <v>6050</v>
      </c>
      <c r="D52" s="125" t="s">
        <v>79</v>
      </c>
      <c r="E52" s="24">
        <v>22000</v>
      </c>
      <c r="F52" s="30"/>
      <c r="G52" s="72">
        <f>SUM(E52:F52)</f>
        <v>22000</v>
      </c>
      <c r="H52" s="24"/>
      <c r="I52" s="30"/>
      <c r="J52" s="88"/>
    </row>
    <row r="53" spans="1:10" ht="15">
      <c r="A53" s="57"/>
      <c r="B53" s="26"/>
      <c r="C53" s="89"/>
      <c r="D53" s="90"/>
      <c r="E53" s="91"/>
      <c r="F53" s="92"/>
      <c r="G53" s="93"/>
      <c r="H53" s="91"/>
      <c r="I53" s="92"/>
      <c r="J53" s="96">
        <f aca="true" t="shared" si="1" ref="J53:J62">SUM(H53:I53)</f>
        <v>0</v>
      </c>
    </row>
    <row r="54" spans="1:10" ht="15">
      <c r="A54" s="29">
        <v>852</v>
      </c>
      <c r="B54" s="97"/>
      <c r="C54" s="85"/>
      <c r="D54" s="111" t="s">
        <v>62</v>
      </c>
      <c r="E54" s="107">
        <f>E55+E61+E64+E68+E72</f>
        <v>1400</v>
      </c>
      <c r="F54" s="130">
        <f>F55+F61+F64+F68+F72</f>
        <v>40000</v>
      </c>
      <c r="G54" s="108">
        <f>SUM(E54:F54)</f>
        <v>41400</v>
      </c>
      <c r="H54" s="107">
        <f>H55+H61+H64+H68+H72</f>
        <v>41700</v>
      </c>
      <c r="I54" s="130">
        <f>I55+I61+I64+I68+I72</f>
        <v>94000</v>
      </c>
      <c r="J54" s="109">
        <f t="shared" si="1"/>
        <v>135700</v>
      </c>
    </row>
    <row r="55" spans="1:10" ht="28.5">
      <c r="A55" s="86"/>
      <c r="B55" s="128">
        <v>85212</v>
      </c>
      <c r="C55" s="85"/>
      <c r="D55" s="129" t="s">
        <v>73</v>
      </c>
      <c r="E55" s="94"/>
      <c r="F55" s="31">
        <f>SUM(F56:F59)</f>
        <v>40000</v>
      </c>
      <c r="G55" s="95">
        <f>SUM(E55:F55)</f>
        <v>40000</v>
      </c>
      <c r="H55" s="94"/>
      <c r="I55" s="31">
        <f>SUM(I56:I59)</f>
        <v>40000</v>
      </c>
      <c r="J55" s="110">
        <f t="shared" si="1"/>
        <v>40000</v>
      </c>
    </row>
    <row r="56" spans="1:10" ht="14.25">
      <c r="A56" s="86"/>
      <c r="B56" s="128"/>
      <c r="C56" s="85" t="s">
        <v>65</v>
      </c>
      <c r="D56" s="119" t="s">
        <v>66</v>
      </c>
      <c r="E56" s="24"/>
      <c r="F56" s="30">
        <v>40000</v>
      </c>
      <c r="G56" s="72">
        <f>SUM(E56:F56)</f>
        <v>40000</v>
      </c>
      <c r="H56" s="24"/>
      <c r="I56" s="30"/>
      <c r="J56" s="88">
        <f t="shared" si="1"/>
        <v>0</v>
      </c>
    </row>
    <row r="57" spans="1:10" ht="14.25">
      <c r="A57" s="86"/>
      <c r="B57" s="128"/>
      <c r="C57" s="85" t="s">
        <v>19</v>
      </c>
      <c r="D57" s="119" t="s">
        <v>11</v>
      </c>
      <c r="E57" s="24"/>
      <c r="F57" s="30"/>
      <c r="G57" s="72"/>
      <c r="H57" s="24"/>
      <c r="I57" s="30">
        <v>20000</v>
      </c>
      <c r="J57" s="88">
        <f t="shared" si="1"/>
        <v>20000</v>
      </c>
    </row>
    <row r="58" spans="1:10" ht="14.25">
      <c r="A58" s="86"/>
      <c r="B58" s="128"/>
      <c r="C58" s="85" t="s">
        <v>21</v>
      </c>
      <c r="D58" s="119" t="s">
        <v>13</v>
      </c>
      <c r="E58" s="24"/>
      <c r="F58" s="30"/>
      <c r="G58" s="72"/>
      <c r="H58" s="24"/>
      <c r="I58" s="30">
        <v>10000</v>
      </c>
      <c r="J58" s="88">
        <f t="shared" si="1"/>
        <v>10000</v>
      </c>
    </row>
    <row r="59" spans="1:10" ht="14.25">
      <c r="A59" s="86"/>
      <c r="B59" s="128"/>
      <c r="C59" s="103" t="s">
        <v>5</v>
      </c>
      <c r="D59" s="104" t="s">
        <v>6</v>
      </c>
      <c r="E59" s="24"/>
      <c r="F59" s="30"/>
      <c r="G59" s="72"/>
      <c r="H59" s="24"/>
      <c r="I59" s="30">
        <v>10000</v>
      </c>
      <c r="J59" s="88">
        <f t="shared" si="1"/>
        <v>10000</v>
      </c>
    </row>
    <row r="60" spans="1:10" ht="14.25">
      <c r="A60" s="86"/>
      <c r="B60" s="128"/>
      <c r="C60" s="85"/>
      <c r="D60" s="119"/>
      <c r="E60" s="24"/>
      <c r="F60" s="30"/>
      <c r="G60" s="72"/>
      <c r="H60" s="24"/>
      <c r="I60" s="30"/>
      <c r="J60" s="88">
        <f t="shared" si="1"/>
        <v>0</v>
      </c>
    </row>
    <row r="61" spans="1:10" ht="14.25">
      <c r="A61" s="86"/>
      <c r="B61" s="128">
        <v>85214</v>
      </c>
      <c r="C61" s="85"/>
      <c r="D61" s="118" t="s">
        <v>74</v>
      </c>
      <c r="E61" s="94"/>
      <c r="F61" s="31"/>
      <c r="G61" s="95"/>
      <c r="H61" s="94">
        <f>SUM(H62)</f>
        <v>9300</v>
      </c>
      <c r="I61" s="31">
        <f>SUM(I62)</f>
        <v>54000</v>
      </c>
      <c r="J61" s="110">
        <f t="shared" si="1"/>
        <v>63300</v>
      </c>
    </row>
    <row r="62" spans="1:10" ht="14.25">
      <c r="A62" s="86"/>
      <c r="B62" s="128"/>
      <c r="C62" s="85" t="s">
        <v>65</v>
      </c>
      <c r="D62" s="119" t="s">
        <v>66</v>
      </c>
      <c r="E62" s="24"/>
      <c r="F62" s="30"/>
      <c r="G62" s="72"/>
      <c r="H62" s="24">
        <v>9300</v>
      </c>
      <c r="I62" s="30">
        <v>54000</v>
      </c>
      <c r="J62" s="88">
        <f t="shared" si="1"/>
        <v>63300</v>
      </c>
    </row>
    <row r="63" spans="1:10" ht="14.25">
      <c r="A63" s="86"/>
      <c r="B63" s="128"/>
      <c r="C63" s="85"/>
      <c r="D63" s="119"/>
      <c r="E63" s="24"/>
      <c r="F63" s="30"/>
      <c r="G63" s="72"/>
      <c r="H63" s="24"/>
      <c r="I63" s="30"/>
      <c r="J63" s="88"/>
    </row>
    <row r="64" spans="1:10" ht="15">
      <c r="A64" s="29"/>
      <c r="B64" s="118">
        <v>85219</v>
      </c>
      <c r="C64" s="115"/>
      <c r="D64" s="118" t="s">
        <v>63</v>
      </c>
      <c r="E64" s="24"/>
      <c r="F64" s="30"/>
      <c r="G64" s="72"/>
      <c r="H64" s="94">
        <f>SUM(H65:H66)</f>
        <v>15000</v>
      </c>
      <c r="I64" s="31"/>
      <c r="J64" s="110">
        <f aca="true" t="shared" si="2" ref="J64:J70">SUM(H64:I64)</f>
        <v>15000</v>
      </c>
    </row>
    <row r="65" spans="1:10" ht="15">
      <c r="A65" s="29"/>
      <c r="B65" s="118"/>
      <c r="C65" s="103" t="s">
        <v>19</v>
      </c>
      <c r="D65" s="104" t="s">
        <v>11</v>
      </c>
      <c r="E65" s="24"/>
      <c r="F65" s="30"/>
      <c r="G65" s="72"/>
      <c r="H65" s="24">
        <v>12500</v>
      </c>
      <c r="I65" s="30"/>
      <c r="J65" s="88">
        <f>SUM(H65:I65)</f>
        <v>12500</v>
      </c>
    </row>
    <row r="66" spans="1:10" ht="15">
      <c r="A66" s="29"/>
      <c r="B66" s="97"/>
      <c r="C66" s="103" t="s">
        <v>21</v>
      </c>
      <c r="D66" s="104" t="s">
        <v>13</v>
      </c>
      <c r="E66" s="24"/>
      <c r="F66" s="30"/>
      <c r="G66" s="72"/>
      <c r="H66" s="24">
        <v>2500</v>
      </c>
      <c r="I66" s="30"/>
      <c r="J66" s="88">
        <f t="shared" si="2"/>
        <v>2500</v>
      </c>
    </row>
    <row r="67" spans="1:10" ht="15">
      <c r="A67" s="29"/>
      <c r="B67" s="97"/>
      <c r="C67" s="85"/>
      <c r="D67" s="86"/>
      <c r="E67" s="24"/>
      <c r="F67" s="30"/>
      <c r="G67" s="72"/>
      <c r="H67" s="24"/>
      <c r="I67" s="30"/>
      <c r="J67" s="88"/>
    </row>
    <row r="68" spans="1:10" ht="15">
      <c r="A68" s="29"/>
      <c r="B68" s="118">
        <v>85228</v>
      </c>
      <c r="C68" s="115"/>
      <c r="D68" s="118" t="s">
        <v>64</v>
      </c>
      <c r="E68" s="94">
        <f>SUM(E69)</f>
        <v>1400</v>
      </c>
      <c r="F68" s="31"/>
      <c r="G68" s="95">
        <f>SUM(E68:F68)</f>
        <v>1400</v>
      </c>
      <c r="H68" s="94">
        <f>SUM(H69:H70)</f>
        <v>1400</v>
      </c>
      <c r="I68" s="31"/>
      <c r="J68" s="110">
        <f t="shared" si="2"/>
        <v>1400</v>
      </c>
    </row>
    <row r="69" spans="1:10" ht="15">
      <c r="A69" s="29"/>
      <c r="B69" s="97"/>
      <c r="C69" s="120" t="s">
        <v>17</v>
      </c>
      <c r="D69" s="119" t="s">
        <v>26</v>
      </c>
      <c r="E69" s="24">
        <v>1400</v>
      </c>
      <c r="F69" s="30"/>
      <c r="G69" s="72">
        <f>SUM(E69:F69)</f>
        <v>1400</v>
      </c>
      <c r="H69" s="24"/>
      <c r="I69" s="30"/>
      <c r="J69" s="88"/>
    </row>
    <row r="70" spans="1:10" ht="15">
      <c r="A70" s="29"/>
      <c r="B70" s="97"/>
      <c r="C70" s="103" t="s">
        <v>5</v>
      </c>
      <c r="D70" s="104" t="s">
        <v>6</v>
      </c>
      <c r="E70" s="24"/>
      <c r="F70" s="30"/>
      <c r="G70" s="72"/>
      <c r="H70" s="24">
        <v>1400</v>
      </c>
      <c r="I70" s="30"/>
      <c r="J70" s="88">
        <f t="shared" si="2"/>
        <v>1400</v>
      </c>
    </row>
    <row r="71" spans="1:10" ht="15">
      <c r="A71" s="29"/>
      <c r="B71" s="97"/>
      <c r="C71" s="85"/>
      <c r="D71" s="86"/>
      <c r="E71" s="24"/>
      <c r="F71" s="30"/>
      <c r="G71" s="72"/>
      <c r="H71" s="24"/>
      <c r="I71" s="30"/>
      <c r="J71" s="88"/>
    </row>
    <row r="72" spans="1:10" ht="15">
      <c r="A72" s="29"/>
      <c r="B72" s="118">
        <v>85295</v>
      </c>
      <c r="C72" s="117"/>
      <c r="D72" s="118" t="s">
        <v>59</v>
      </c>
      <c r="E72" s="94">
        <f>SUM(E75:E75)</f>
        <v>0</v>
      </c>
      <c r="F72" s="31"/>
      <c r="G72" s="95">
        <f>SUM(E72:F72)</f>
        <v>0</v>
      </c>
      <c r="H72" s="94">
        <f>SUM(H73:H75)</f>
        <v>16000</v>
      </c>
      <c r="I72" s="31"/>
      <c r="J72" s="110">
        <f>SUM(H72:I72)</f>
        <v>16000</v>
      </c>
    </row>
    <row r="73" spans="1:10" ht="15">
      <c r="A73" s="29"/>
      <c r="B73" s="118"/>
      <c r="C73" s="103" t="s">
        <v>56</v>
      </c>
      <c r="D73" s="104" t="s">
        <v>57</v>
      </c>
      <c r="E73" s="94"/>
      <c r="F73" s="31"/>
      <c r="G73" s="95"/>
      <c r="H73" s="24">
        <v>8320</v>
      </c>
      <c r="I73" s="30"/>
      <c r="J73" s="88">
        <f>SUM(H73:I73)</f>
        <v>8320</v>
      </c>
    </row>
    <row r="74" spans="1:10" ht="15">
      <c r="A74" s="29"/>
      <c r="B74" s="118"/>
      <c r="C74" s="103" t="s">
        <v>5</v>
      </c>
      <c r="D74" s="104" t="s">
        <v>6</v>
      </c>
      <c r="E74" s="94"/>
      <c r="F74" s="31"/>
      <c r="G74" s="95"/>
      <c r="H74" s="24">
        <v>1480</v>
      </c>
      <c r="I74" s="30"/>
      <c r="J74" s="88">
        <f>SUM(H74:I74)</f>
        <v>1480</v>
      </c>
    </row>
    <row r="75" spans="1:10" ht="15">
      <c r="A75" s="29"/>
      <c r="B75" s="119"/>
      <c r="C75" s="103" t="s">
        <v>7</v>
      </c>
      <c r="D75" s="104" t="s">
        <v>8</v>
      </c>
      <c r="E75" s="24"/>
      <c r="F75" s="30"/>
      <c r="G75" s="72">
        <f>SUM(E75:F75)</f>
        <v>0</v>
      </c>
      <c r="H75" s="24">
        <v>6200</v>
      </c>
      <c r="I75" s="30"/>
      <c r="J75" s="88">
        <f>SUM(H75:I75)</f>
        <v>6200</v>
      </c>
    </row>
    <row r="76" spans="1:10" ht="15">
      <c r="A76" s="34"/>
      <c r="B76" s="136"/>
      <c r="C76" s="137"/>
      <c r="D76" s="138"/>
      <c r="E76" s="91"/>
      <c r="F76" s="92"/>
      <c r="G76" s="93"/>
      <c r="H76" s="91"/>
      <c r="I76" s="92"/>
      <c r="J76" s="96"/>
    </row>
    <row r="77" spans="1:10" ht="15">
      <c r="A77" s="132">
        <v>900</v>
      </c>
      <c r="B77" s="133"/>
      <c r="C77" s="134"/>
      <c r="D77" s="135" t="s">
        <v>77</v>
      </c>
      <c r="E77" s="30"/>
      <c r="F77" s="81"/>
      <c r="G77" s="75"/>
      <c r="H77" s="84">
        <f>SUM(H78+H81)</f>
        <v>65000</v>
      </c>
      <c r="I77" s="71"/>
      <c r="J77" s="126">
        <f>SUM(H77:I77)</f>
        <v>65000</v>
      </c>
    </row>
    <row r="78" spans="1:10" ht="15">
      <c r="A78" s="121"/>
      <c r="B78" s="100">
        <v>90015</v>
      </c>
      <c r="C78" s="122"/>
      <c r="D78" s="123" t="s">
        <v>78</v>
      </c>
      <c r="E78" s="30"/>
      <c r="F78" s="81"/>
      <c r="G78" s="75"/>
      <c r="H78" s="77">
        <f>SUM(H79)</f>
        <v>30000</v>
      </c>
      <c r="I78" s="31"/>
      <c r="J78" s="74">
        <f>SUM(H78:I78)</f>
        <v>30000</v>
      </c>
    </row>
    <row r="79" spans="1:10" ht="15">
      <c r="A79" s="124"/>
      <c r="B79" s="100"/>
      <c r="C79" s="98">
        <v>6050</v>
      </c>
      <c r="D79" s="125" t="s">
        <v>79</v>
      </c>
      <c r="E79" s="30"/>
      <c r="F79" s="81"/>
      <c r="G79" s="75"/>
      <c r="H79" s="78">
        <v>30000</v>
      </c>
      <c r="I79" s="30"/>
      <c r="J79" s="73">
        <f>SUM(H79:I79)</f>
        <v>30000</v>
      </c>
    </row>
    <row r="80" spans="1:10" ht="15">
      <c r="A80" s="124"/>
      <c r="B80" s="100"/>
      <c r="C80" s="122"/>
      <c r="D80" s="123"/>
      <c r="E80" s="30"/>
      <c r="F80" s="81"/>
      <c r="G80" s="75"/>
      <c r="H80" s="77"/>
      <c r="I80" s="31"/>
      <c r="J80" s="74"/>
    </row>
    <row r="81" spans="1:10" ht="15">
      <c r="A81" s="124"/>
      <c r="B81" s="100">
        <v>90095</v>
      </c>
      <c r="C81" s="122"/>
      <c r="D81" s="123" t="s">
        <v>59</v>
      </c>
      <c r="E81" s="30"/>
      <c r="F81" s="81"/>
      <c r="G81" s="75"/>
      <c r="H81" s="77">
        <f>SUM(H82)</f>
        <v>35000</v>
      </c>
      <c r="I81" s="31"/>
      <c r="J81" s="74">
        <f>SUM(H81:I81)</f>
        <v>35000</v>
      </c>
    </row>
    <row r="82" spans="1:10" ht="15">
      <c r="A82" s="124"/>
      <c r="B82" s="105"/>
      <c r="C82" s="98">
        <v>6050</v>
      </c>
      <c r="D82" s="125" t="s">
        <v>79</v>
      </c>
      <c r="E82" s="30"/>
      <c r="F82" s="81"/>
      <c r="G82" s="75"/>
      <c r="H82" s="78">
        <v>35000</v>
      </c>
      <c r="I82" s="30"/>
      <c r="J82" s="73">
        <f>SUM(H82:I82)</f>
        <v>35000</v>
      </c>
    </row>
    <row r="83" spans="1:10" ht="15">
      <c r="A83" s="58"/>
      <c r="B83" s="27"/>
      <c r="C83" s="28"/>
      <c r="D83" s="27"/>
      <c r="E83" s="70"/>
      <c r="F83" s="82"/>
      <c r="G83" s="76"/>
      <c r="H83" s="79"/>
      <c r="I83" s="70"/>
      <c r="J83" s="80"/>
    </row>
    <row r="84" spans="1:10" ht="18.75" customHeight="1">
      <c r="A84" s="59"/>
      <c r="B84" s="32"/>
      <c r="C84" s="33"/>
      <c r="D84" s="34" t="s">
        <v>36</v>
      </c>
      <c r="E84" s="35">
        <f>E16+E20+E54+E77</f>
        <v>133900</v>
      </c>
      <c r="F84" s="83">
        <f>F16+F20+F54+F77</f>
        <v>40000</v>
      </c>
      <c r="G84" s="35">
        <f>G16+G20+G54+G77</f>
        <v>173900</v>
      </c>
      <c r="H84" s="127">
        <f>H11+H16+H20+H54+H77</f>
        <v>254860</v>
      </c>
      <c r="I84" s="127">
        <f>I11+I16+I20+I54+I77</f>
        <v>94000</v>
      </c>
      <c r="J84" s="127">
        <f>J11+J16+J20+J54+J77</f>
        <v>348860</v>
      </c>
    </row>
    <row r="85" spans="1:7" ht="18.75" customHeight="1">
      <c r="A85" s="60"/>
      <c r="B85" s="60"/>
      <c r="C85" s="60"/>
      <c r="D85" s="61"/>
      <c r="E85" s="62"/>
      <c r="F85" s="63"/>
      <c r="G85" s="64"/>
    </row>
    <row r="86" spans="1:7" ht="12.75" customHeight="1">
      <c r="A86" s="36"/>
      <c r="B86" s="36"/>
      <c r="C86" s="36"/>
      <c r="D86" s="36"/>
      <c r="E86" s="65"/>
      <c r="F86" s="63"/>
      <c r="G86" s="66"/>
    </row>
    <row r="87" spans="1:7" ht="15">
      <c r="A87" s="67"/>
      <c r="B87" s="36"/>
      <c r="C87" s="36"/>
      <c r="D87" s="36"/>
      <c r="E87" s="65"/>
      <c r="F87" s="63"/>
      <c r="G87" s="66"/>
    </row>
    <row r="88" spans="1:7" ht="15">
      <c r="A88" s="67"/>
      <c r="B88" s="36"/>
      <c r="C88" s="36"/>
      <c r="D88" s="36"/>
      <c r="E88" s="68"/>
      <c r="F88" s="69"/>
      <c r="G88" s="45"/>
    </row>
    <row r="89" spans="1:10" ht="15">
      <c r="A89" s="67"/>
      <c r="B89" s="36"/>
      <c r="C89" s="36"/>
      <c r="D89" s="36"/>
      <c r="E89" s="68"/>
      <c r="F89" s="68"/>
      <c r="G89" s="45"/>
      <c r="I89" s="65"/>
      <c r="J89" s="63"/>
    </row>
    <row r="90" spans="1:10" ht="15">
      <c r="A90" s="67"/>
      <c r="B90" s="36"/>
      <c r="C90" s="36"/>
      <c r="D90" s="36"/>
      <c r="E90" s="68"/>
      <c r="F90" s="68"/>
      <c r="G90" s="45"/>
      <c r="I90" s="68" t="s">
        <v>47</v>
      </c>
      <c r="J90" s="69"/>
    </row>
    <row r="91" spans="9:10" ht="14.25">
      <c r="I91" s="68"/>
      <c r="J91" s="68"/>
    </row>
    <row r="92" spans="9:10" ht="14.25">
      <c r="I92" s="68"/>
      <c r="J92" s="68"/>
    </row>
    <row r="93" ht="14.25">
      <c r="I93" s="40" t="s">
        <v>51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2006-10-30T07:34:39Z</cp:lastPrinted>
  <dcterms:created xsi:type="dcterms:W3CDTF">2000-11-02T08:00:54Z</dcterms:created>
  <dcterms:modified xsi:type="dcterms:W3CDTF">2006-10-30T07:34:45Z</dcterms:modified>
  <cp:category/>
  <cp:version/>
  <cp:contentType/>
  <cp:contentStatus/>
  <cp:revision>1</cp:revision>
</cp:coreProperties>
</file>